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2A350718-F4C5-4DAF-B168-BEE395F4A47A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8" i="10" l="1"/>
  <c r="E438" i="10"/>
  <c r="F438" i="10"/>
  <c r="G438" i="10"/>
  <c r="H438" i="10"/>
  <c r="I438" i="10"/>
  <c r="J438" i="10"/>
  <c r="K438" i="10"/>
  <c r="C438" i="10"/>
  <c r="G29" i="22"/>
  <c r="G30" i="22"/>
  <c r="G31" i="22"/>
  <c r="G32" i="22"/>
  <c r="G33" i="22"/>
  <c r="G28" i="22"/>
  <c r="G23" i="22"/>
  <c r="G24" i="22"/>
  <c r="G25" i="22"/>
  <c r="G26" i="22"/>
  <c r="G22" i="22"/>
  <c r="Y23" i="25"/>
  <c r="X23" i="25"/>
  <c r="Z23" i="25"/>
  <c r="J146" i="21"/>
  <c r="I146" i="21"/>
  <c r="H146" i="21"/>
  <c r="G146" i="21"/>
  <c r="F146" i="21"/>
  <c r="E146" i="21"/>
  <c r="D146" i="21"/>
  <c r="C146" i="21"/>
  <c r="G74" i="21"/>
  <c r="L74" i="21" s="1"/>
  <c r="F74" i="21"/>
  <c r="K74" i="21" s="1"/>
  <c r="E74" i="21"/>
  <c r="J74" i="21" s="1"/>
  <c r="D74" i="21"/>
  <c r="I74" i="21" s="1"/>
  <c r="C74" i="21"/>
  <c r="H74" i="21" s="1"/>
  <c r="J51" i="24" l="1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50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26" i="24"/>
  <c r="J22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5" i="24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50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26" i="19"/>
  <c r="J22" i="19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50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26" i="20"/>
  <c r="J22" i="20"/>
  <c r="J67" i="20" s="1"/>
  <c r="F43" i="20" l="1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50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26" i="17"/>
  <c r="J22" i="17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26" i="18"/>
  <c r="J22" i="18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50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26" i="9"/>
  <c r="J22" i="9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50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26" i="4"/>
  <c r="J22" i="4"/>
  <c r="J60" i="5"/>
  <c r="J61" i="5"/>
  <c r="J62" i="5"/>
  <c r="J63" i="5"/>
  <c r="J64" i="5"/>
  <c r="J65" i="5"/>
  <c r="J66" i="5"/>
  <c r="J67" i="5"/>
  <c r="J51" i="5"/>
  <c r="J52" i="5"/>
  <c r="J53" i="5"/>
  <c r="J54" i="5"/>
  <c r="J55" i="5"/>
  <c r="J56" i="5"/>
  <c r="J57" i="5"/>
  <c r="J58" i="5"/>
  <c r="J59" i="5"/>
  <c r="J50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26" i="5"/>
  <c r="J22" i="5"/>
  <c r="F43" i="5" s="1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50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26" i="6"/>
  <c r="J22" i="6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50" i="7"/>
  <c r="F35" i="7"/>
  <c r="F36" i="7"/>
  <c r="F37" i="7"/>
  <c r="F38" i="7"/>
  <c r="F39" i="7"/>
  <c r="F40" i="7"/>
  <c r="F41" i="7"/>
  <c r="F42" i="7"/>
  <c r="F43" i="7"/>
  <c r="F27" i="7"/>
  <c r="F28" i="7"/>
  <c r="F29" i="7"/>
  <c r="F30" i="7"/>
  <c r="F31" i="7"/>
  <c r="F32" i="7"/>
  <c r="F33" i="7"/>
  <c r="F34" i="7"/>
  <c r="F26" i="7"/>
  <c r="J22" i="7"/>
  <c r="F33" i="22"/>
  <c r="F29" i="22"/>
  <c r="F30" i="22"/>
  <c r="F31" i="22"/>
  <c r="F32" i="22"/>
  <c r="F28" i="22"/>
  <c r="F23" i="22"/>
  <c r="F24" i="22"/>
  <c r="F25" i="22"/>
  <c r="F26" i="22"/>
  <c r="F22" i="22"/>
  <c r="C145" i="21" l="1"/>
  <c r="G145" i="21" s="1"/>
  <c r="F73" i="21"/>
  <c r="K73" i="21" s="1"/>
  <c r="C73" i="21"/>
  <c r="H73" i="21" s="1"/>
  <c r="E34" i="24"/>
  <c r="I6" i="24"/>
  <c r="I51" i="24" s="1"/>
  <c r="I7" i="24"/>
  <c r="I52" i="24" s="1"/>
  <c r="I8" i="24"/>
  <c r="I53" i="24" s="1"/>
  <c r="I9" i="24"/>
  <c r="I54" i="24" s="1"/>
  <c r="I10" i="24"/>
  <c r="I55" i="24" s="1"/>
  <c r="I11" i="24"/>
  <c r="I56" i="24" s="1"/>
  <c r="I12" i="24"/>
  <c r="I57" i="24" s="1"/>
  <c r="I13" i="24"/>
  <c r="I58" i="24" s="1"/>
  <c r="I14" i="24"/>
  <c r="I59" i="24" s="1"/>
  <c r="I15" i="24"/>
  <c r="I60" i="24" s="1"/>
  <c r="I16" i="24"/>
  <c r="I61" i="24" s="1"/>
  <c r="I17" i="24"/>
  <c r="I62" i="24" s="1"/>
  <c r="I18" i="24"/>
  <c r="I63" i="24" s="1"/>
  <c r="I19" i="24"/>
  <c r="I64" i="24" s="1"/>
  <c r="I20" i="24"/>
  <c r="I65" i="24" s="1"/>
  <c r="I21" i="24"/>
  <c r="I66" i="24" s="1"/>
  <c r="I5" i="24"/>
  <c r="E26" i="24" s="1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50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26" i="19"/>
  <c r="I22" i="19"/>
  <c r="E145" i="21" s="1"/>
  <c r="I145" i="21" s="1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50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26" i="20"/>
  <c r="I22" i="20"/>
  <c r="I67" i="20" s="1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50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26" i="17"/>
  <c r="I22" i="17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50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26" i="18"/>
  <c r="I22" i="18"/>
  <c r="E43" i="18" s="1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50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26" i="9"/>
  <c r="I22" i="9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50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26" i="4"/>
  <c r="I22" i="4"/>
  <c r="D73" i="21" s="1"/>
  <c r="I73" i="21" s="1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50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26" i="5"/>
  <c r="I22" i="5"/>
  <c r="E73" i="21" s="1"/>
  <c r="J73" i="21" s="1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50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26" i="6"/>
  <c r="I22" i="6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50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26" i="7"/>
  <c r="I22" i="7"/>
  <c r="E43" i="7" s="1"/>
  <c r="I67" i="19" l="1"/>
  <c r="E43" i="19"/>
  <c r="E43" i="20"/>
  <c r="F145" i="21"/>
  <c r="J145" i="21" s="1"/>
  <c r="I67" i="18"/>
  <c r="D145" i="21"/>
  <c r="H145" i="21" s="1"/>
  <c r="E43" i="4"/>
  <c r="I50" i="24"/>
  <c r="I67" i="4"/>
  <c r="E42" i="24"/>
  <c r="E33" i="24"/>
  <c r="E40" i="24"/>
  <c r="E32" i="24"/>
  <c r="E39" i="24"/>
  <c r="E31" i="24"/>
  <c r="E38" i="24"/>
  <c r="E30" i="24"/>
  <c r="E37" i="24"/>
  <c r="E29" i="24"/>
  <c r="E36" i="24"/>
  <c r="E28" i="24"/>
  <c r="E35" i="24"/>
  <c r="E27" i="24"/>
  <c r="E41" i="24"/>
  <c r="I67" i="7"/>
  <c r="I22" i="24"/>
  <c r="G73" i="21"/>
  <c r="L73" i="21" s="1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E33" i="22"/>
  <c r="E29" i="22"/>
  <c r="E30" i="22"/>
  <c r="E31" i="22"/>
  <c r="E32" i="22"/>
  <c r="E28" i="22"/>
  <c r="E23" i="22"/>
  <c r="E24" i="22"/>
  <c r="E25" i="22"/>
  <c r="E26" i="22"/>
  <c r="E22" i="22"/>
  <c r="I17" i="22"/>
  <c r="I67" i="24" l="1"/>
  <c r="E43" i="24"/>
  <c r="F144" i="21"/>
  <c r="J144" i="21" s="1"/>
  <c r="E144" i="21"/>
  <c r="I144" i="21" s="1"/>
  <c r="C144" i="21"/>
  <c r="G144" i="21" s="1"/>
  <c r="G72" i="21"/>
  <c r="L72" i="21" s="1"/>
  <c r="F72" i="21"/>
  <c r="K72" i="21" s="1"/>
  <c r="E72" i="21"/>
  <c r="J72" i="21" s="1"/>
  <c r="D72" i="21"/>
  <c r="I72" i="21" s="1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50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19"/>
  <c r="H22" i="19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50" i="20"/>
  <c r="D32" i="20"/>
  <c r="D33" i="20"/>
  <c r="D34" i="20"/>
  <c r="D35" i="20"/>
  <c r="D36" i="20"/>
  <c r="D37" i="20"/>
  <c r="D38" i="20"/>
  <c r="D39" i="20"/>
  <c r="D40" i="20"/>
  <c r="D41" i="20"/>
  <c r="D42" i="20"/>
  <c r="D27" i="20"/>
  <c r="D28" i="20"/>
  <c r="D29" i="20"/>
  <c r="D30" i="20"/>
  <c r="D31" i="20"/>
  <c r="D26" i="20"/>
  <c r="H22" i="20"/>
  <c r="H67" i="20" s="1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50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17"/>
  <c r="H22" i="17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50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26" i="18"/>
  <c r="H22" i="18"/>
  <c r="D43" i="18" s="1"/>
  <c r="D144" i="21" l="1"/>
  <c r="H144" i="21" s="1"/>
  <c r="D43" i="20"/>
  <c r="H56" i="24"/>
  <c r="H57" i="24"/>
  <c r="H64" i="24"/>
  <c r="H65" i="24"/>
  <c r="D30" i="24"/>
  <c r="D31" i="24"/>
  <c r="D38" i="24"/>
  <c r="D39" i="24"/>
  <c r="H6" i="24"/>
  <c r="H51" i="24" s="1"/>
  <c r="H7" i="24"/>
  <c r="H52" i="24" s="1"/>
  <c r="H8" i="24"/>
  <c r="H53" i="24" s="1"/>
  <c r="H9" i="24"/>
  <c r="H54" i="24" s="1"/>
  <c r="H10" i="24"/>
  <c r="H55" i="24" s="1"/>
  <c r="H11" i="24"/>
  <c r="D32" i="24" s="1"/>
  <c r="H12" i="24"/>
  <c r="D33" i="24" s="1"/>
  <c r="H13" i="24"/>
  <c r="H58" i="24" s="1"/>
  <c r="H14" i="24"/>
  <c r="H59" i="24" s="1"/>
  <c r="H15" i="24"/>
  <c r="H60" i="24" s="1"/>
  <c r="H16" i="24"/>
  <c r="H61" i="24" s="1"/>
  <c r="H17" i="24"/>
  <c r="H62" i="24" s="1"/>
  <c r="H18" i="24"/>
  <c r="H63" i="24" s="1"/>
  <c r="H19" i="24"/>
  <c r="D40" i="24" s="1"/>
  <c r="H20" i="24"/>
  <c r="D41" i="24" s="1"/>
  <c r="H21" i="24"/>
  <c r="H66" i="24" s="1"/>
  <c r="H5" i="24"/>
  <c r="H50" i="24" s="1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50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26" i="9"/>
  <c r="H22" i="9"/>
  <c r="C72" i="21" s="1"/>
  <c r="H72" i="21" s="1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50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4"/>
  <c r="H22" i="4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50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5"/>
  <c r="H22" i="5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50" i="7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6"/>
  <c r="H22" i="6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3" i="7"/>
  <c r="D26" i="7"/>
  <c r="H22" i="7"/>
  <c r="H22" i="24" l="1"/>
  <c r="D37" i="24"/>
  <c r="D29" i="24"/>
  <c r="D26" i="24"/>
  <c r="D36" i="24"/>
  <c r="D28" i="24"/>
  <c r="D35" i="24"/>
  <c r="D27" i="24"/>
  <c r="D42" i="24"/>
  <c r="D34" i="24"/>
  <c r="D43" i="9"/>
  <c r="P23" i="25"/>
  <c r="O23" i="25"/>
  <c r="H67" i="24" l="1"/>
  <c r="D43" i="24"/>
  <c r="C42" i="7"/>
  <c r="F143" i="21" l="1"/>
  <c r="J143" i="21" s="1"/>
  <c r="E143" i="21"/>
  <c r="I143" i="21" s="1"/>
  <c r="D143" i="21"/>
  <c r="H143" i="21" s="1"/>
  <c r="C143" i="21"/>
  <c r="G143" i="21" s="1"/>
  <c r="G71" i="21"/>
  <c r="L71" i="21" s="1"/>
  <c r="F71" i="21"/>
  <c r="K71" i="21" s="1"/>
  <c r="E71" i="21"/>
  <c r="J71" i="21" s="1"/>
  <c r="G6" i="24" l="1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5" i="24"/>
  <c r="D71" i="21" l="1"/>
  <c r="I71" i="21" s="1"/>
  <c r="C71" i="21"/>
  <c r="H71" i="21" s="1"/>
  <c r="Q23" i="25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22" i="4"/>
  <c r="G22" i="7"/>
  <c r="G51" i="5" l="1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0" i="21" l="1"/>
  <c r="J141" i="21"/>
  <c r="J142" i="21"/>
  <c r="J139" i="21"/>
  <c r="I140" i="21"/>
  <c r="I141" i="21"/>
  <c r="I142" i="21"/>
  <c r="I139" i="21"/>
  <c r="H140" i="21"/>
  <c r="H141" i="21"/>
  <c r="H142" i="21"/>
  <c r="G140" i="21"/>
  <c r="G141" i="21"/>
  <c r="G142" i="21"/>
  <c r="H139" i="21"/>
  <c r="G139" i="21"/>
  <c r="E23" i="25" l="1"/>
  <c r="G22" i="19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22" i="20"/>
  <c r="G67" i="20" s="1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50" i="4"/>
  <c r="D22" i="22" l="1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50" i="9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0" i="5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35" i="21"/>
  <c r="I135" i="21"/>
  <c r="H135" i="21"/>
  <c r="G135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G22" i="18"/>
  <c r="G67" i="18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G22" i="17"/>
  <c r="G67" i="17" s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6" i="9"/>
  <c r="G22" i="9"/>
  <c r="G67" i="9" s="1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G22" i="5"/>
  <c r="G67" i="5" s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G22" i="6"/>
  <c r="G67" i="6" s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C42" i="24" l="1"/>
  <c r="C28" i="24"/>
  <c r="C26" i="24"/>
  <c r="C36" i="24"/>
  <c r="G67" i="24"/>
  <c r="C29" i="24"/>
  <c r="C30" i="24"/>
  <c r="C37" i="24"/>
  <c r="H17" i="22"/>
  <c r="C34" i="24"/>
  <c r="C41" i="24"/>
  <c r="C33" i="24"/>
  <c r="C31" i="24"/>
  <c r="C40" i="24"/>
  <c r="C32" i="24"/>
  <c r="C39" i="24"/>
  <c r="C38" i="24"/>
  <c r="C35" i="24"/>
  <c r="C27" i="24"/>
  <c r="C43" i="18" l="1"/>
  <c r="C43" i="17"/>
  <c r="C43" i="4" l="1"/>
  <c r="C43" i="7"/>
  <c r="C43" i="9"/>
  <c r="C43" i="20"/>
  <c r="C43" i="6"/>
  <c r="C43" i="19"/>
  <c r="C43" i="5"/>
  <c r="D33" i="22"/>
  <c r="C43" i="24" l="1"/>
  <c r="J134" i="21"/>
  <c r="H134" i="21"/>
  <c r="G134" i="21"/>
  <c r="J62" i="21"/>
  <c r="K62" i="21"/>
  <c r="H62" i="21"/>
  <c r="L62" i="21"/>
  <c r="I134" i="21"/>
  <c r="I62" i="21"/>
  <c r="J133" i="21" l="1"/>
  <c r="I133" i="21"/>
  <c r="H133" i="21"/>
  <c r="G133" i="21"/>
  <c r="H61" i="21"/>
  <c r="I61" i="21"/>
  <c r="J61" i="21"/>
  <c r="K61" i="21" l="1"/>
  <c r="L61" i="21"/>
  <c r="J132" i="21" l="1"/>
  <c r="I132" i="21"/>
  <c r="H128" i="21"/>
  <c r="G128" i="21"/>
  <c r="H60" i="21"/>
  <c r="J60" i="21"/>
  <c r="K60" i="21"/>
  <c r="L60" i="21"/>
  <c r="I128" i="21" l="1"/>
  <c r="H132" i="21"/>
  <c r="G132" i="21"/>
  <c r="J128" i="21"/>
  <c r="I56" i="21"/>
  <c r="I60" i="21"/>
  <c r="J59" i="21" l="1"/>
  <c r="K59" i="21"/>
  <c r="L59" i="21"/>
  <c r="H59" i="21"/>
  <c r="J127" i="21" l="1"/>
  <c r="J131" i="21"/>
  <c r="H127" i="21"/>
  <c r="H131" i="21"/>
  <c r="I127" i="21"/>
  <c r="I131" i="21"/>
  <c r="I55" i="21"/>
  <c r="I59" i="21"/>
  <c r="G127" i="21"/>
  <c r="G131" i="21"/>
  <c r="H58" i="21"/>
  <c r="J58" i="21"/>
  <c r="K58" i="21"/>
  <c r="I54" i="21" l="1"/>
  <c r="I58" i="21"/>
  <c r="G126" i="21"/>
  <c r="G130" i="21"/>
  <c r="I126" i="21"/>
  <c r="I130" i="21"/>
  <c r="J126" i="21"/>
  <c r="J130" i="21"/>
  <c r="H126" i="21"/>
  <c r="H130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25" i="21" l="1"/>
  <c r="I129" i="21"/>
  <c r="H125" i="21"/>
  <c r="G125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29" i="21" l="1"/>
  <c r="J129" i="21"/>
  <c r="I125" i="21"/>
  <c r="H129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<sst xmlns="http://schemas.openxmlformats.org/spreadsheetml/2006/main" count="1516" uniqueCount="608">
  <si>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</si>
  <si>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</si>
  <si>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</si>
  <si>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</si>
  <si>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</si>
  <si>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</si>
  <si>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</si>
  <si>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</si>
  <si>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</si>
  <si>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</si>
  <si>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</si>
  <si>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</si>
  <si>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</si>
  <si>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</si>
  <si>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</si>
  <si>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</si>
  <si>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</si>
  <si>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</si>
  <si>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</si>
  <si>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</si>
  <si>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</si>
  <si>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</si>
  <si>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</si>
  <si>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</si>
  <si>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</si>
  <si>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</si>
  <si>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</si>
  <si>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</si>
  <si>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</si>
  <si>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</si>
  <si>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</si>
  <si>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</si>
  <si>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</si>
  <si>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</si>
  <si>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</si>
  <si>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</si>
  <si>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</si>
  <si>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</si>
  <si>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</si>
  <si>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</si>
  <si>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</si>
  <si>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</si>
  <si>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</si>
  <si>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</si>
  <si>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</si>
  <si>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</si>
  <si>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</si>
  <si>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</si>
  <si>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</si>
  <si>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</si>
  <si>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</si>
  <si>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</si>
  <si>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</si>
  <si>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</si>
  <si>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</si>
  <si>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</si>
  <si>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</si>
  <si>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</si>
  <si>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</si>
  <si>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</si>
  <si>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</si>
  <si>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</si>
  <si>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</si>
  <si>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</si>
  <si>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</si>
  <si>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</si>
  <si>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</si>
  <si>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</si>
  <si>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</si>
  <si>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</si>
  <si>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</si>
  <si>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</si>
  <si>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</si>
  <si>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</si>
  <si>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</si>
  <si>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</si>
  <si>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</si>
  <si>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</si>
  <si>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</si>
  <si>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</si>
  <si>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</si>
  <si>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</si>
  <si>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</si>
  <si>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</si>
  <si>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</si>
  <si>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</si>
  <si>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</si>
  <si>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</si>
  <si>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</si>
  <si>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</si>
  <si>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</si>
  <si>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</si>
  <si>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</si>
  <si>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</si>
  <si>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</si>
  <si>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</si>
  <si>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</si>
  <si>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</si>
  <si>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</si>
  <si>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</si>
  <si>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</si>
  <si>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</si>
  <si>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</si>
  <si>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</si>
  <si>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</si>
  <si>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</si>
  <si>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</si>
  <si>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</si>
  <si>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</si>
  <si>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</si>
  <si>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</si>
  <si>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</si>
  <si>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</si>
  <si>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</si>
  <si>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</si>
  <si>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</si>
  <si>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</si>
  <si>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</si>
  <si>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</si>
  <si>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</si>
  <si>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</si>
  <si>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</si>
  <si>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</si>
  <si>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</si>
  <si>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</si>
  <si>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</si>
  <si>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</si>
  <si>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</si>
  <si>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</si>
  <si>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</si>
  <si>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</si>
  <si>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</si>
  <si>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</si>
  <si>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</si>
  <si>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</si>
  <si>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</si>
  <si>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</si>
  <si>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</si>
  <si>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</si>
  <si>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</si>
  <si>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</si>
  <si>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</si>
  <si>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</si>
  <si>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</si>
  <si>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</si>
  <si>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</si>
  <si>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</si>
  <si>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</si>
  <si>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</si>
  <si>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</si>
  <si>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</si>
  <si>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</si>
  <si>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</si>
  <si>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</si>
  <si>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</si>
  <si>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</si>
  <si>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</si>
  <si>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</si>
  <si>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</si>
  <si>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</si>
  <si>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</si>
  <si>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</si>
  <si>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</si>
  <si>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</si>
  <si>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</si>
  <si>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</si>
  <si>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</si>
  <si>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</si>
  <si>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</si>
  <si>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</si>
  <si>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</si>
  <si>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</si>
  <si>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</si>
  <si>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</si>
  <si>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</si>
  <si>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</si>
  <si>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</si>
  <si>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</si>
  <si>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</si>
  <si>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</si>
  <si>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</si>
  <si>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</si>
  <si>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</si>
  <si>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</si>
  <si>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</si>
  <si>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</si>
  <si>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</si>
  <si>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</si>
  <si>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</si>
  <si>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</si>
  <si>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</si>
  <si>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</si>
  <si>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</si>
  <si>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</si>
  <si>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</si>
  <si>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</si>
  <si>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</si>
  <si>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</si>
  <si>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</si>
  <si>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</si>
  <si>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</si>
  <si>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</si>
  <si>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</si>
  <si>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</si>
  <si>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</si>
  <si>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</si>
  <si>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</si>
  <si>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</si>
  <si>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</si>
  <si>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</si>
  <si>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</si>
  <si>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</si>
  <si>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</si>
  <si>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</si>
  <si>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</si>
  <si>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</si>
  <si>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</si>
  <si>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</si>
  <si>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</si>
  <si>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</si>
  <si>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</si>
  <si>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</si>
  <si>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</si>
  <si>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</si>
  <si>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</si>
  <si>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</si>
  <si>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</si>
  <si>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</si>
  <si>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</si>
  <si>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</si>
  <si>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</si>
  <si>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</si>
  <si>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</si>
  <si>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</si>
  <si>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</si>
  <si>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</si>
  <si>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</si>
  <si>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</si>
  <si>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</si>
  <si>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</si>
  <si>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</si>
  <si>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</si>
  <si>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</si>
  <si>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</si>
  <si>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</si>
  <si>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</si>
  <si>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</si>
  <si>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</si>
  <si>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</si>
  <si>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</si>
  <si>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</si>
  <si>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</si>
  <si>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</si>
  <si>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</si>
  <si>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</si>
  <si>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</si>
  <si>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</si>
  <si>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</si>
  <si>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</si>
  <si>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</si>
  <si>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</si>
  <si>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</si>
  <si>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</si>
  <si>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</si>
  <si>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</si>
  <si>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</si>
  <si>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</si>
  <si>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</si>
  <si>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</si>
  <si>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</si>
  <si>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</si>
  <si>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</si>
  <si>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</si>
  <si>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</si>
  <si>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</si>
  <si>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</si>
  <si>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</si>
  <si>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</si>
  <si>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</si>
  <si>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</si>
  <si>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</si>
  <si>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</si>
  <si>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</si>
  <si>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</si>
  <si>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</si>
  <si>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</si>
  <si>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</si>
  <si>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</si>
  <si>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</si>
  <si>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</si>
  <si>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</si>
  <si>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</si>
  <si>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</si>
  <si>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</si>
  <si>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</si>
  <si>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</si>
  <si>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</si>
  <si>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</si>
  <si>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</si>
  <si>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</si>
  <si>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</si>
  <si>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</si>
  <si>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</si>
  <si>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</si>
  <si>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</si>
  <si>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</si>
  <si>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</si>
  <si>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</si>
  <si>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</si>
  <si>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</si>
  <si>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</si>
  <si>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</si>
  <si>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</si>
  <si>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</si>
  <si>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</si>
  <si>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</si>
  <si>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</si>
  <si>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</si>
  <si>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</si>
  <si>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</si>
  <si>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</si>
  <si>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</si>
  <si>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</si>
  <si>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</si>
  <si>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</si>
  <si>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</si>
  <si>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</si>
  <si>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</si>
  <si>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</si>
  <si>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</si>
  <si>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</si>
  <si>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</si>
  <si>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</si>
  <si>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</si>
  <si>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</si>
  <si>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</si>
  <si>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</si>
  <si>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</si>
  <si>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</si>
  <si>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</si>
  <si>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</si>
  <si>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</si>
  <si>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</si>
  <si>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</si>
  <si>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</si>
  <si>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</si>
  <si>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</si>
  <si>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</si>
  <si>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</si>
  <si>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</si>
  <si>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</si>
  <si>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</si>
  <si>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</si>
  <si>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</si>
  <si>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</si>
  <si>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</si>
  <si>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</si>
  <si>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</si>
  <si>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</si>
  <si>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</si>
  <si>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</si>
  <si>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</si>
  <si>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</si>
  <si>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</si>
  <si>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</si>
  <si>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</si>
  <si>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</si>
  <si>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</si>
  <si>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</si>
  <si>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</si>
  <si>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</si>
  <si>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</si>
  <si>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</si>
  <si>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</si>
  <si>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</si>
  <si>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</si>
  <si>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</si>
  <si>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</si>
  <si>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</si>
  <si>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</si>
  <si>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</si>
  <si>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</si>
  <si>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</si>
  <si>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</si>
  <si>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</si>
  <si>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</si>
  <si>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</si>
  <si>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</si>
  <si>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</si>
  <si>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</si>
  <si>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</si>
  <si>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</si>
  <si>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</si>
  <si>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</si>
  <si>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</si>
  <si>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</si>
  <si>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</si>
  <si>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</si>
  <si>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</si>
  <si>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</si>
  <si>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</si>
  <si>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</si>
  <si>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</si>
  <si>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</si>
  <si>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</si>
  <si>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</si>
  <si>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</si>
  <si>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</si>
  <si>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</si>
  <si>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</si>
  <si>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</si>
  <si>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</si>
  <si>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</si>
  <si>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</si>
  <si>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</si>
  <si>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</si>
  <si>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</si>
  <si>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</si>
  <si>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</si>
  <si>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</si>
  <si>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</si>
  <si>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</si>
  <si>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</si>
  <si>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</si>
  <si>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</si>
  <si>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</si>
  <si>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</si>
  <si>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</si>
  <si>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</si>
  <si>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</si>
  <si>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</si>
  <si>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</si>
  <si>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</si>
  <si>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</si>
  <si>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</si>
  <si>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</si>
  <si>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</si>
  <si>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</si>
  <si>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</si>
  <si>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</si>
  <si>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</si>
  <si>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</si>
  <si>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</si>
  <si>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</si>
  <si>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</si>
  <si>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</si>
  <si>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</si>
  <si>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</si>
  <si>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</si>
  <si>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</si>
  <si>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</si>
  <si>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</si>
  <si>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</si>
  <si>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</si>
  <si>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</si>
  <si>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</si>
  <si>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</si>
  <si>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</si>
  <si>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</si>
  <si>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</si>
  <si>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</si>
  <si>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</si>
  <si>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</si>
  <si>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</si>
  <si>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</si>
  <si>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</si>
  <si>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</si>
  <si>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</si>
  <si>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</si>
  <si>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</si>
  <si>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</si>
  <si>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</si>
  <si>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</si>
  <si>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</si>
  <si>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</si>
  <si>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</si>
  <si>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</si>
  <si>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</si>
  <si>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</si>
  <si>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</si>
  <si>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</si>
  <si>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</si>
  <si>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</si>
  <si>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</si>
  <si>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</si>
  <si>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</si>
  <si>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</si>
  <si>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</si>
  <si>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</si>
  <si>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</si>
  <si>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</si>
  <si>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</si>
  <si>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</si>
  <si>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</si>
  <si>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</si>
  <si>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</si>
  <si>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</si>
  <si>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</si>
  <si>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</si>
  <si>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</si>
  <si>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</si>
  <si>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</si>
  <si>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</si>
  <si>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</si>
  <si>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</si>
  <si>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</si>
  <si>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>14-T1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</si>
  <si>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</si>
  <si>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</si>
  <si>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</si>
  <si>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</si>
  <si>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</si>
  <si>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</si>
  <si>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</si>
  <si>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</si>
  <si>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</si>
  <si>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</si>
  <si>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</si>
  <si>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</si>
  <si>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</si>
  <si>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</si>
  <si>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</si>
  <si>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</si>
  <si>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</si>
  <si>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</si>
  <si>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</si>
  <si>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</si>
  <si>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</si>
  <si>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</si>
  <si>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</si>
  <si>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</si>
  <si>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</si>
  <si>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</si>
  <si>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</si>
  <si>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</si>
  <si>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</si>
  <si>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</si>
  <si>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</si>
  <si>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</si>
  <si>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</si>
  <si>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</si>
  <si>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</si>
  <si>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</si>
  <si>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</si>
  <si>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</si>
  <si>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</si>
  <si>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</si>
  <si>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</si>
  <si>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</si>
  <si>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</si>
  <si>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</si>
  <si>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</si>
  <si>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</si>
  <si>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</si>
  <si>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</si>
  <si>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</si>
  <si>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</si>
  <si>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</si>
  <si>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</si>
  <si>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</si>
  <si>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</si>
  <si>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</si>
  <si>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</si>
  <si>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</si>
  <si>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</si>
  <si>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</si>
  <si>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</si>
  <si>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</si>
  <si>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</si>
  <si>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</si>
  <si>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</si>
  <si>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</si>
  <si>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</si>
  <si>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</si>
  <si>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</si>
  <si>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</si>
  <si>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</si>
  <si>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</si>
  <si>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</si>
  <si>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</si>
  <si>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</si>
  <si>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</si>
  <si>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</si>
  <si>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</si>
  <si>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</si>
  <si>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</si>
  <si>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</si>
  <si>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</si>
  <si>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</si>
  <si>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</si>
  <si>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</si>
  <si>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</si>
  <si>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</si>
  <si>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</si>
  <si>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</si>
  <si>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Evolución 23-T1</t>
  </si>
  <si>
    <t>Solicitudes presentadas</t>
  </si>
  <si>
    <t>Accediendo a suspensión o privación</t>
  </si>
  <si>
    <t>No
accediendo a suspensión o privación</t>
  </si>
  <si>
    <t>23-T2</t>
  </si>
  <si>
    <t>Evolución 23-T2</t>
  </si>
  <si>
    <t>-</t>
  </si>
  <si>
    <t>23-T3</t>
  </si>
  <si>
    <t>Evolución 23-T3</t>
  </si>
  <si>
    <t>23-T4</t>
  </si>
  <si>
    <t>Evolución 23-T4</t>
  </si>
  <si>
    <t>CUARTO TRIMESTRE 2023</t>
  </si>
  <si>
    <t>Guardia, custodia o alimentos de hijos no matrimoniales menores o con discapacidad con medidas de apoyo de progenitores, no consensuadas clasificados por 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</si>
</sst>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color theme="0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87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27" fillId="0" borderId="0" xfId="0" applyFont="1" applyAlignment="1" applyProtection="1">
      <alignment horizontal="left" vertical="center" wrapText="1"/>
      <protection locked="0"/>
    </xf>
    <xf numFmtId="3" fontId="30" fillId="0" borderId="0" xfId="0" applyNumberFormat="1" applyFont="1" applyAlignment="1">
      <alignment vertical="center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4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6" fillId="0" borderId="0" xfId="0" applyFont="1"/>
    <xf numFmtId="0" fontId="37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4" fillId="0" borderId="0" xfId="0" applyNumberFormat="1" applyFont="1"/>
    <xf numFmtId="0" fontId="1" fillId="0" borderId="0" xfId="34"/>
    <xf numFmtId="3" fontId="19" fillId="0" borderId="0" xfId="0" applyNumberFormat="1" applyFont="1" applyAlignment="1">
      <alignment vertical="center"/>
    </xf>
    <xf numFmtId="0" fontId="38" fillId="0" borderId="0" xfId="34" applyFont="1"/>
    <xf numFmtId="0" fontId="34" fillId="0" borderId="0" xfId="34" applyFont="1"/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27" fillId="0" borderId="0" xfId="1" applyFont="1" applyAlignment="1" applyProtection="1">
      <alignment horizontal="left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Resumen!$B$41:$B$74</c:f>
              <c:strCache>
                <c:ptCount val="34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  <c:pt idx="33">
                  <c:v>23-T4</c:v>
                </c:pt>
              </c:strCache>
            </c:strRef>
          </c:cat>
          <c:val>
            <c:numRef>
              <c:f>Resumen!$D$41:$D$74</c:f>
              <c:numCache>
                <c:formatCode>#,##0</c:formatCode>
                <c:ptCount val="34"/>
                <c:pt idx="0">
                  <c:v>15249</c:v>
                </c:pt>
                <c:pt idx="1">
                  <c:v>18958</c:v>
                </c:pt>
                <c:pt idx="2">
                  <c:v>17041</c:v>
                </c:pt>
                <c:pt idx="3">
                  <c:v>18847</c:v>
                </c:pt>
                <c:pt idx="4">
                  <c:v>13660</c:v>
                </c:pt>
                <c:pt idx="5">
                  <c:v>17641</c:v>
                </c:pt>
                <c:pt idx="6">
                  <c:v>17483</c:v>
                </c:pt>
                <c:pt idx="7">
                  <c:v>17095</c:v>
                </c:pt>
                <c:pt idx="8">
                  <c:v>12545</c:v>
                </c:pt>
                <c:pt idx="9">
                  <c:v>16901</c:v>
                </c:pt>
                <c:pt idx="10">
                  <c:v>16226</c:v>
                </c:pt>
                <c:pt idx="11">
                  <c:v>17077</c:v>
                </c:pt>
                <c:pt idx="12">
                  <c:v>12249</c:v>
                </c:pt>
                <c:pt idx="13">
                  <c:v>16689</c:v>
                </c:pt>
                <c:pt idx="14">
                  <c:v>16423</c:v>
                </c:pt>
                <c:pt idx="15">
                  <c:v>16409</c:v>
                </c:pt>
                <c:pt idx="16">
                  <c:v>12607</c:v>
                </c:pt>
                <c:pt idx="17">
                  <c:v>16581</c:v>
                </c:pt>
                <c:pt idx="18">
                  <c:v>13690</c:v>
                </c:pt>
                <c:pt idx="19">
                  <c:v>9552</c:v>
                </c:pt>
                <c:pt idx="20">
                  <c:v>14835</c:v>
                </c:pt>
                <c:pt idx="21">
                  <c:v>16883</c:v>
                </c:pt>
                <c:pt idx="22">
                  <c:v>15048</c:v>
                </c:pt>
                <c:pt idx="23">
                  <c:v>15937</c:v>
                </c:pt>
                <c:pt idx="24">
                  <c:v>11767</c:v>
                </c:pt>
                <c:pt idx="25">
                  <c:v>14416</c:v>
                </c:pt>
                <c:pt idx="26">
                  <c:v>14730</c:v>
                </c:pt>
                <c:pt idx="27">
                  <c:v>14306</c:v>
                </c:pt>
                <c:pt idx="28">
                  <c:v>11321</c:v>
                </c:pt>
                <c:pt idx="29">
                  <c:v>14766</c:v>
                </c:pt>
                <c:pt idx="30">
                  <c:v>12839</c:v>
                </c:pt>
                <c:pt idx="31">
                  <c:v>14208</c:v>
                </c:pt>
                <c:pt idx="32">
                  <c:v>11303</c:v>
                </c:pt>
                <c:pt idx="33">
                  <c:v>14453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Resumen!$B$41:$B$74</c:f>
              <c:strCache>
                <c:ptCount val="34"/>
                <c:pt idx="0">
                  <c:v>15-T3</c:v>
                </c:pt>
                <c:pt idx="1">
                  <c:v>15-T4</c:v>
                </c:pt>
                <c:pt idx="2">
                  <c:v>16-T1</c:v>
                </c:pt>
                <c:pt idx="3">
                  <c:v>16-T2</c:v>
                </c:pt>
                <c:pt idx="4">
                  <c:v>16-T3</c:v>
                </c:pt>
                <c:pt idx="5">
                  <c:v>16-T4</c:v>
                </c:pt>
                <c:pt idx="6">
                  <c:v>17-T1</c:v>
                </c:pt>
                <c:pt idx="7">
                  <c:v>17-T2</c:v>
                </c:pt>
                <c:pt idx="8">
                  <c:v>17-T3</c:v>
                </c:pt>
                <c:pt idx="9">
                  <c:v>17-T4</c:v>
                </c:pt>
                <c:pt idx="10">
                  <c:v>18-T1</c:v>
                </c:pt>
                <c:pt idx="11">
                  <c:v>18-T2</c:v>
                </c:pt>
                <c:pt idx="12">
                  <c:v>18-T3</c:v>
                </c:pt>
                <c:pt idx="13">
                  <c:v>18-T4</c:v>
                </c:pt>
                <c:pt idx="14">
                  <c:v>19-T1</c:v>
                </c:pt>
                <c:pt idx="15">
                  <c:v>19-T2</c:v>
                </c:pt>
                <c:pt idx="16">
                  <c:v>19-T3</c:v>
                </c:pt>
                <c:pt idx="17">
                  <c:v>19-T4</c:v>
                </c:pt>
                <c:pt idx="18">
                  <c:v>20-T1</c:v>
                </c:pt>
                <c:pt idx="19">
                  <c:v>20-T2</c:v>
                </c:pt>
                <c:pt idx="20">
                  <c:v>20-T3</c:v>
                </c:pt>
                <c:pt idx="21">
                  <c:v>20-T4</c:v>
                </c:pt>
                <c:pt idx="22">
                  <c:v>21-T1</c:v>
                </c:pt>
                <c:pt idx="23">
                  <c:v>21-T2</c:v>
                </c:pt>
                <c:pt idx="24">
                  <c:v>21-T3</c:v>
                </c:pt>
                <c:pt idx="25">
                  <c:v>21-T4</c:v>
                </c:pt>
                <c:pt idx="26">
                  <c:v>22-T1</c:v>
                </c:pt>
                <c:pt idx="27">
                  <c:v>22-T2</c:v>
                </c:pt>
                <c:pt idx="28">
                  <c:v>22-T3</c:v>
                </c:pt>
                <c:pt idx="29">
                  <c:v>22-T4</c:v>
                </c:pt>
                <c:pt idx="30">
                  <c:v>23-T1</c:v>
                </c:pt>
                <c:pt idx="31">
                  <c:v>23-T2</c:v>
                </c:pt>
                <c:pt idx="32">
                  <c:v>23-T3</c:v>
                </c:pt>
                <c:pt idx="33">
                  <c:v>23-T4</c:v>
                </c:pt>
              </c:strCache>
            </c:strRef>
          </c:cat>
          <c:val>
            <c:numRef>
              <c:f>Resumen!$E$41:$E$74</c:f>
              <c:numCache>
                <c:formatCode>#,##0</c:formatCode>
                <c:ptCount val="34"/>
                <c:pt idx="0">
                  <c:v>10027</c:v>
                </c:pt>
                <c:pt idx="1">
                  <c:v>13512</c:v>
                </c:pt>
                <c:pt idx="2">
                  <c:v>11699</c:v>
                </c:pt>
                <c:pt idx="3">
                  <c:v>13011</c:v>
                </c:pt>
                <c:pt idx="4">
                  <c:v>9325</c:v>
                </c:pt>
                <c:pt idx="5">
                  <c:v>12795</c:v>
                </c:pt>
                <c:pt idx="6">
                  <c:v>12679</c:v>
                </c:pt>
                <c:pt idx="7">
                  <c:v>11520</c:v>
                </c:pt>
                <c:pt idx="8">
                  <c:v>8727</c:v>
                </c:pt>
                <c:pt idx="9">
                  <c:v>12093</c:v>
                </c:pt>
                <c:pt idx="10">
                  <c:v>11594</c:v>
                </c:pt>
                <c:pt idx="11">
                  <c:v>11986</c:v>
                </c:pt>
                <c:pt idx="12">
                  <c:v>8566</c:v>
                </c:pt>
                <c:pt idx="13">
                  <c:v>12287</c:v>
                </c:pt>
                <c:pt idx="14">
                  <c:v>11668</c:v>
                </c:pt>
                <c:pt idx="15">
                  <c:v>10869</c:v>
                </c:pt>
                <c:pt idx="16">
                  <c:v>8528</c:v>
                </c:pt>
                <c:pt idx="17">
                  <c:v>11761</c:v>
                </c:pt>
                <c:pt idx="18">
                  <c:v>9290</c:v>
                </c:pt>
                <c:pt idx="19">
                  <c:v>6264</c:v>
                </c:pt>
                <c:pt idx="20">
                  <c:v>9809</c:v>
                </c:pt>
                <c:pt idx="21">
                  <c:v>10727</c:v>
                </c:pt>
                <c:pt idx="22">
                  <c:v>9290</c:v>
                </c:pt>
                <c:pt idx="23">
                  <c:v>9750</c:v>
                </c:pt>
                <c:pt idx="24">
                  <c:v>7520</c:v>
                </c:pt>
                <c:pt idx="25">
                  <c:v>9777</c:v>
                </c:pt>
                <c:pt idx="26">
                  <c:v>9498</c:v>
                </c:pt>
                <c:pt idx="27">
                  <c:v>9118</c:v>
                </c:pt>
                <c:pt idx="28">
                  <c:v>7413</c:v>
                </c:pt>
                <c:pt idx="29">
                  <c:v>10221</c:v>
                </c:pt>
                <c:pt idx="30">
                  <c:v>8954</c:v>
                </c:pt>
                <c:pt idx="31">
                  <c:v>9269</c:v>
                </c:pt>
                <c:pt idx="32">
                  <c:v>7522</c:v>
                </c:pt>
                <c:pt idx="33">
                  <c:v>10337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 trimestre de 2023</a:t>
            </a:r>
          </a:p>
        </c:rich>
      </c:tx>
      <c:layout>
        <c:manualLayout>
          <c:xMode val="edge"/>
          <c:yMode val="edge"/>
          <c:x val="0.10950020230845167"/>
          <c:y val="1.682440094534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'!$J$50:$J$66</c:f>
              <c:numCache>
                <c:formatCode>#,##0.0</c:formatCode>
                <c:ptCount val="17"/>
                <c:pt idx="0">
                  <c:v>0.4573969607572847</c:v>
                </c:pt>
                <c:pt idx="1">
                  <c:v>0</c:v>
                </c:pt>
                <c:pt idx="2">
                  <c:v>0</c:v>
                </c:pt>
                <c:pt idx="3">
                  <c:v>0.82868853409970444</c:v>
                </c:pt>
                <c:pt idx="4">
                  <c:v>0</c:v>
                </c:pt>
                <c:pt idx="5">
                  <c:v>0</c:v>
                </c:pt>
                <c:pt idx="6">
                  <c:v>0.41971643118476293</c:v>
                </c:pt>
                <c:pt idx="7">
                  <c:v>0</c:v>
                </c:pt>
                <c:pt idx="8">
                  <c:v>0.12659740606978861</c:v>
                </c:pt>
                <c:pt idx="9">
                  <c:v>0.38326885792970811</c:v>
                </c:pt>
                <c:pt idx="10">
                  <c:v>0</c:v>
                </c:pt>
                <c:pt idx="11">
                  <c:v>0.37040933194454528</c:v>
                </c:pt>
                <c:pt idx="12">
                  <c:v>0.1460076543052693</c:v>
                </c:pt>
                <c:pt idx="13">
                  <c:v>0.64404522227932759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TSJ'!$I$50:$I$66</c:f>
              <c:numCache>
                <c:formatCode>#,##0.0</c:formatCode>
                <c:ptCount val="17"/>
                <c:pt idx="0">
                  <c:v>16.683554143621958</c:v>
                </c:pt>
                <c:pt idx="1">
                  <c:v>11.709532448744856</c:v>
                </c:pt>
                <c:pt idx="2">
                  <c:v>15.696325768300376</c:v>
                </c:pt>
                <c:pt idx="3">
                  <c:v>16.739508388814031</c:v>
                </c:pt>
                <c:pt idx="4">
                  <c:v>19.024774685210023</c:v>
                </c:pt>
                <c:pt idx="5">
                  <c:v>9.8550793588761127</c:v>
                </c:pt>
                <c:pt idx="6">
                  <c:v>12.171776504358126</c:v>
                </c:pt>
                <c:pt idx="7">
                  <c:v>13.121057374586963</c:v>
                </c:pt>
                <c:pt idx="8">
                  <c:v>11.381106805673994</c:v>
                </c:pt>
                <c:pt idx="9">
                  <c:v>14.468399386846482</c:v>
                </c:pt>
                <c:pt idx="10">
                  <c:v>13.563437525194322</c:v>
                </c:pt>
                <c:pt idx="11">
                  <c:v>12.297589820558903</c:v>
                </c:pt>
                <c:pt idx="12">
                  <c:v>12.439852146808946</c:v>
                </c:pt>
                <c:pt idx="13">
                  <c:v>15.843512468071458</c:v>
                </c:pt>
                <c:pt idx="14">
                  <c:v>6.8432014281463855</c:v>
                </c:pt>
                <c:pt idx="15">
                  <c:v>9.6850816857808137</c:v>
                </c:pt>
                <c:pt idx="16">
                  <c:v>10.860694525899653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033938418248172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TSJ'!$J$50:$J$66</c:f>
              <c:numCache>
                <c:formatCode>#,##0.0</c:formatCode>
                <c:ptCount val="17"/>
                <c:pt idx="0">
                  <c:v>7.0667830437000489</c:v>
                </c:pt>
                <c:pt idx="1">
                  <c:v>5.8547662243724279</c:v>
                </c:pt>
                <c:pt idx="2">
                  <c:v>11.623228575260406</c:v>
                </c:pt>
                <c:pt idx="3">
                  <c:v>9.8613935557864831</c:v>
                </c:pt>
                <c:pt idx="4">
                  <c:v>7.0947497044607442</c:v>
                </c:pt>
                <c:pt idx="5">
                  <c:v>9.3453338747963137</c:v>
                </c:pt>
                <c:pt idx="6">
                  <c:v>6.1698315384160161</c:v>
                </c:pt>
                <c:pt idx="7">
                  <c:v>6.4884349654550917</c:v>
                </c:pt>
                <c:pt idx="8">
                  <c:v>7.7477612514710614</c:v>
                </c:pt>
                <c:pt idx="9">
                  <c:v>7.5695599441117345</c:v>
                </c:pt>
                <c:pt idx="10">
                  <c:v>7.398238650105994</c:v>
                </c:pt>
                <c:pt idx="11">
                  <c:v>7.148900106529724</c:v>
                </c:pt>
                <c:pt idx="12">
                  <c:v>5.4752870364475985</c:v>
                </c:pt>
                <c:pt idx="13">
                  <c:v>8.7590150229988541</c:v>
                </c:pt>
                <c:pt idx="14">
                  <c:v>9.6697411484677183</c:v>
                </c:pt>
                <c:pt idx="15">
                  <c:v>6.8471275173892261</c:v>
                </c:pt>
                <c:pt idx="16">
                  <c:v>5.5855000418912502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Cuarto 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con'!$J$50:$J$66</c:f>
              <c:numCache>
                <c:formatCode>#,##0.0</c:formatCode>
                <c:ptCount val="17"/>
                <c:pt idx="0">
                  <c:v>19.668069312563244</c:v>
                </c:pt>
                <c:pt idx="1">
                  <c:v>9.7826473622425389</c:v>
                </c:pt>
                <c:pt idx="2">
                  <c:v>11.027165571400896</c:v>
                </c:pt>
                <c:pt idx="3">
                  <c:v>13.839098519465065</c:v>
                </c:pt>
                <c:pt idx="4">
                  <c:v>24.447513312823329</c:v>
                </c:pt>
                <c:pt idx="5">
                  <c:v>12.913552263354907</c:v>
                </c:pt>
                <c:pt idx="6">
                  <c:v>9.0658749135908803</c:v>
                </c:pt>
                <c:pt idx="7">
                  <c:v>15.043556623610694</c:v>
                </c:pt>
                <c:pt idx="8">
                  <c:v>12.039413317236896</c:v>
                </c:pt>
                <c:pt idx="9">
                  <c:v>17.074627620768496</c:v>
                </c:pt>
                <c:pt idx="10">
                  <c:v>11.856151682862169</c:v>
                </c:pt>
                <c:pt idx="11">
                  <c:v>13.556981549170356</c:v>
                </c:pt>
                <c:pt idx="12">
                  <c:v>14.133540936750068</c:v>
                </c:pt>
                <c:pt idx="13">
                  <c:v>24.795741057754114</c:v>
                </c:pt>
                <c:pt idx="14">
                  <c:v>17.851829812555785</c:v>
                </c:pt>
                <c:pt idx="15">
                  <c:v>13.24378611916074</c:v>
                </c:pt>
                <c:pt idx="16">
                  <c:v>7.7576389470711815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</a:t>
            </a:r>
          </a:p>
          <a:p>
            <a:pPr>
              <a:defRPr sz="1200"/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2023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cons'!$I$50:$I$66</c:f>
              <c:numCache>
                <c:formatCode>#,##0.0</c:formatCode>
                <c:ptCount val="17"/>
                <c:pt idx="0">
                  <c:v>11.434924018932117</c:v>
                </c:pt>
                <c:pt idx="1">
                  <c:v>7.6334293811437997</c:v>
                </c:pt>
                <c:pt idx="2">
                  <c:v>9.0402888918692046</c:v>
                </c:pt>
                <c:pt idx="3">
                  <c:v>11.850246037625775</c:v>
                </c:pt>
                <c:pt idx="4">
                  <c:v>16.674921279910922</c:v>
                </c:pt>
                <c:pt idx="5">
                  <c:v>7.3063519384771185</c:v>
                </c:pt>
                <c:pt idx="6">
                  <c:v>5.9599733228236333</c:v>
                </c:pt>
                <c:pt idx="7">
                  <c:v>7.4496845899669566</c:v>
                </c:pt>
                <c:pt idx="8">
                  <c:v>10.6595015910762</c:v>
                </c:pt>
                <c:pt idx="9">
                  <c:v>10.67403769334237</c:v>
                </c:pt>
                <c:pt idx="10">
                  <c:v>9.6746197732155306</c:v>
                </c:pt>
                <c:pt idx="11">
                  <c:v>7.4452275720853605</c:v>
                </c:pt>
                <c:pt idx="12">
                  <c:v>7.4317896041382072</c:v>
                </c:pt>
                <c:pt idx="13">
                  <c:v>10.49793712315304</c:v>
                </c:pt>
                <c:pt idx="14">
                  <c:v>6.0993751859565606</c:v>
                </c:pt>
                <c:pt idx="15">
                  <c:v>7.3426433245687104</c:v>
                </c:pt>
                <c:pt idx="16">
                  <c:v>12.41222231531389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Resumen!$B$114:$B$146</c:f>
              <c:strCache>
                <c:ptCount val="33"/>
                <c:pt idx="0">
                  <c:v>15-T4</c:v>
                </c:pt>
                <c:pt idx="1">
                  <c:v>16-T1</c:v>
                </c:pt>
                <c:pt idx="2">
                  <c:v>16-T2</c:v>
                </c:pt>
                <c:pt idx="3">
                  <c:v>16-T3</c:v>
                </c:pt>
                <c:pt idx="4">
                  <c:v>16-T4</c:v>
                </c:pt>
                <c:pt idx="5">
                  <c:v>17-T1</c:v>
                </c:pt>
                <c:pt idx="6">
                  <c:v>17-T2</c:v>
                </c:pt>
                <c:pt idx="7">
                  <c:v>17-T3</c:v>
                </c:pt>
                <c:pt idx="8">
                  <c:v>17-T4</c:v>
                </c:pt>
                <c:pt idx="9">
                  <c:v>18-T1</c:v>
                </c:pt>
                <c:pt idx="10">
                  <c:v>18-T2</c:v>
                </c:pt>
                <c:pt idx="11">
                  <c:v>18-T3</c:v>
                </c:pt>
                <c:pt idx="12">
                  <c:v>18-T4</c:v>
                </c:pt>
                <c:pt idx="13">
                  <c:v>19-T1</c:v>
                </c:pt>
                <c:pt idx="14">
                  <c:v>19-T2</c:v>
                </c:pt>
                <c:pt idx="15">
                  <c:v>19-T3</c:v>
                </c:pt>
                <c:pt idx="16">
                  <c:v>19-T4</c:v>
                </c:pt>
                <c:pt idx="17">
                  <c:v>20-T1</c:v>
                </c:pt>
                <c:pt idx="18">
                  <c:v>20-T2</c:v>
                </c:pt>
                <c:pt idx="19">
                  <c:v>20-T3</c:v>
                </c:pt>
                <c:pt idx="20">
                  <c:v>20-T4</c:v>
                </c:pt>
                <c:pt idx="21">
                  <c:v>21-T1</c:v>
                </c:pt>
                <c:pt idx="22">
                  <c:v>21-T2</c:v>
                </c:pt>
                <c:pt idx="23">
                  <c:v>21-T3</c:v>
                </c:pt>
                <c:pt idx="24">
                  <c:v>21-T4</c:v>
                </c:pt>
                <c:pt idx="25">
                  <c:v>22-T1</c:v>
                </c:pt>
                <c:pt idx="26">
                  <c:v>22-T2</c:v>
                </c:pt>
                <c:pt idx="27">
                  <c:v>22-T3</c:v>
                </c:pt>
                <c:pt idx="28">
                  <c:v>22-T4</c:v>
                </c:pt>
                <c:pt idx="29">
                  <c:v>23-T1</c:v>
                </c:pt>
                <c:pt idx="30">
                  <c:v>23-T2</c:v>
                </c:pt>
                <c:pt idx="31">
                  <c:v>23-T3</c:v>
                </c:pt>
                <c:pt idx="32">
                  <c:v>23-T4</c:v>
                </c:pt>
              </c:strCache>
            </c:strRef>
          </c:cat>
          <c:val>
            <c:numRef>
              <c:f>Resumen!$E$114:$E$146</c:f>
              <c:numCache>
                <c:formatCode>#,##0</c:formatCode>
                <c:ptCount val="33"/>
                <c:pt idx="0">
                  <c:v>4672</c:v>
                </c:pt>
                <c:pt idx="1">
                  <c:v>4468</c:v>
                </c:pt>
                <c:pt idx="2">
                  <c:v>5382</c:v>
                </c:pt>
                <c:pt idx="3">
                  <c:v>3622</c:v>
                </c:pt>
                <c:pt idx="4">
                  <c:v>4753</c:v>
                </c:pt>
                <c:pt idx="5">
                  <c:v>5030</c:v>
                </c:pt>
                <c:pt idx="6">
                  <c:v>5094</c:v>
                </c:pt>
                <c:pt idx="7">
                  <c:v>3417</c:v>
                </c:pt>
                <c:pt idx="8">
                  <c:v>4951</c:v>
                </c:pt>
                <c:pt idx="9">
                  <c:v>4998</c:v>
                </c:pt>
                <c:pt idx="10">
                  <c:v>5420</c:v>
                </c:pt>
                <c:pt idx="11">
                  <c:v>3793</c:v>
                </c:pt>
                <c:pt idx="12">
                  <c:v>5070</c:v>
                </c:pt>
                <c:pt idx="13">
                  <c:v>5285</c:v>
                </c:pt>
                <c:pt idx="14">
                  <c:v>5380</c:v>
                </c:pt>
                <c:pt idx="15">
                  <c:v>3782</c:v>
                </c:pt>
                <c:pt idx="16">
                  <c:v>5269</c:v>
                </c:pt>
                <c:pt idx="17">
                  <c:v>4809</c:v>
                </c:pt>
                <c:pt idx="18">
                  <c:v>3542</c:v>
                </c:pt>
                <c:pt idx="19">
                  <c:v>5930</c:v>
                </c:pt>
                <c:pt idx="20">
                  <c:v>6955</c:v>
                </c:pt>
                <c:pt idx="21">
                  <c:v>6456</c:v>
                </c:pt>
                <c:pt idx="22">
                  <c:v>7080</c:v>
                </c:pt>
                <c:pt idx="23">
                  <c:v>4810</c:v>
                </c:pt>
                <c:pt idx="24">
                  <c:v>5686</c:v>
                </c:pt>
                <c:pt idx="25">
                  <c:v>5888</c:v>
                </c:pt>
                <c:pt idx="26">
                  <c:v>5919</c:v>
                </c:pt>
                <c:pt idx="27">
                  <c:v>4443</c:v>
                </c:pt>
                <c:pt idx="28">
                  <c:v>5827</c:v>
                </c:pt>
                <c:pt idx="29">
                  <c:v>5382</c:v>
                </c:pt>
                <c:pt idx="30">
                  <c:v>6202</c:v>
                </c:pt>
                <c:pt idx="31">
                  <c:v>4664</c:v>
                </c:pt>
                <c:pt idx="32">
                  <c:v>6025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Resumen!$B$114:$B$146</c:f>
              <c:strCache>
                <c:ptCount val="33"/>
                <c:pt idx="0">
                  <c:v>15-T4</c:v>
                </c:pt>
                <c:pt idx="1">
                  <c:v>16-T1</c:v>
                </c:pt>
                <c:pt idx="2">
                  <c:v>16-T2</c:v>
                </c:pt>
                <c:pt idx="3">
                  <c:v>16-T3</c:v>
                </c:pt>
                <c:pt idx="4">
                  <c:v>16-T4</c:v>
                </c:pt>
                <c:pt idx="5">
                  <c:v>17-T1</c:v>
                </c:pt>
                <c:pt idx="6">
                  <c:v>17-T2</c:v>
                </c:pt>
                <c:pt idx="7">
                  <c:v>17-T3</c:v>
                </c:pt>
                <c:pt idx="8">
                  <c:v>17-T4</c:v>
                </c:pt>
                <c:pt idx="9">
                  <c:v>18-T1</c:v>
                </c:pt>
                <c:pt idx="10">
                  <c:v>18-T2</c:v>
                </c:pt>
                <c:pt idx="11">
                  <c:v>18-T3</c:v>
                </c:pt>
                <c:pt idx="12">
                  <c:v>18-T4</c:v>
                </c:pt>
                <c:pt idx="13">
                  <c:v>19-T1</c:v>
                </c:pt>
                <c:pt idx="14">
                  <c:v>19-T2</c:v>
                </c:pt>
                <c:pt idx="15">
                  <c:v>19-T3</c:v>
                </c:pt>
                <c:pt idx="16">
                  <c:v>19-T4</c:v>
                </c:pt>
                <c:pt idx="17">
                  <c:v>20-T1</c:v>
                </c:pt>
                <c:pt idx="18">
                  <c:v>20-T2</c:v>
                </c:pt>
                <c:pt idx="19">
                  <c:v>20-T3</c:v>
                </c:pt>
                <c:pt idx="20">
                  <c:v>20-T4</c:v>
                </c:pt>
                <c:pt idx="21">
                  <c:v>21-T1</c:v>
                </c:pt>
                <c:pt idx="22">
                  <c:v>21-T2</c:v>
                </c:pt>
                <c:pt idx="23">
                  <c:v>21-T3</c:v>
                </c:pt>
                <c:pt idx="24">
                  <c:v>21-T4</c:v>
                </c:pt>
                <c:pt idx="25">
                  <c:v>22-T1</c:v>
                </c:pt>
                <c:pt idx="26">
                  <c:v>22-T2</c:v>
                </c:pt>
                <c:pt idx="27">
                  <c:v>22-T3</c:v>
                </c:pt>
                <c:pt idx="28">
                  <c:v>22-T4</c:v>
                </c:pt>
                <c:pt idx="29">
                  <c:v>23-T1</c:v>
                </c:pt>
                <c:pt idx="30">
                  <c:v>23-T2</c:v>
                </c:pt>
                <c:pt idx="31">
                  <c:v>23-T3</c:v>
                </c:pt>
                <c:pt idx="32">
                  <c:v>23-T4</c:v>
                </c:pt>
              </c:strCache>
            </c:strRef>
          </c:cat>
          <c:val>
            <c:numRef>
              <c:f>Resumen!$F$114:$F$146</c:f>
              <c:numCache>
                <c:formatCode>#,##0</c:formatCode>
                <c:ptCount val="33"/>
                <c:pt idx="0">
                  <c:v>7612</c:v>
                </c:pt>
                <c:pt idx="1">
                  <c:v>6844</c:v>
                </c:pt>
                <c:pt idx="2">
                  <c:v>7942</c:v>
                </c:pt>
                <c:pt idx="3">
                  <c:v>5748</c:v>
                </c:pt>
                <c:pt idx="4">
                  <c:v>7864</c:v>
                </c:pt>
                <c:pt idx="5">
                  <c:v>7776</c:v>
                </c:pt>
                <c:pt idx="6">
                  <c:v>7441</c:v>
                </c:pt>
                <c:pt idx="7">
                  <c:v>5362</c:v>
                </c:pt>
                <c:pt idx="8">
                  <c:v>7432</c:v>
                </c:pt>
                <c:pt idx="9">
                  <c:v>7050</c:v>
                </c:pt>
                <c:pt idx="10">
                  <c:v>7789</c:v>
                </c:pt>
                <c:pt idx="11">
                  <c:v>5492</c:v>
                </c:pt>
                <c:pt idx="12">
                  <c:v>7857</c:v>
                </c:pt>
                <c:pt idx="13">
                  <c:v>7545</c:v>
                </c:pt>
                <c:pt idx="14">
                  <c:v>7303</c:v>
                </c:pt>
                <c:pt idx="15">
                  <c:v>5753</c:v>
                </c:pt>
                <c:pt idx="16">
                  <c:v>7763</c:v>
                </c:pt>
                <c:pt idx="17">
                  <c:v>6286</c:v>
                </c:pt>
                <c:pt idx="18">
                  <c:v>4387</c:v>
                </c:pt>
                <c:pt idx="19">
                  <c:v>6981</c:v>
                </c:pt>
                <c:pt idx="20">
                  <c:v>7530</c:v>
                </c:pt>
                <c:pt idx="21">
                  <c:v>7006</c:v>
                </c:pt>
                <c:pt idx="22">
                  <c:v>7264</c:v>
                </c:pt>
                <c:pt idx="23">
                  <c:v>5320</c:v>
                </c:pt>
                <c:pt idx="24">
                  <c:v>6958</c:v>
                </c:pt>
                <c:pt idx="25">
                  <c:v>6922</c:v>
                </c:pt>
                <c:pt idx="26">
                  <c:v>6753</c:v>
                </c:pt>
                <c:pt idx="27">
                  <c:v>5489</c:v>
                </c:pt>
                <c:pt idx="28">
                  <c:v>7302</c:v>
                </c:pt>
                <c:pt idx="29">
                  <c:v>7004</c:v>
                </c:pt>
                <c:pt idx="30">
                  <c:v>7151</c:v>
                </c:pt>
                <c:pt idx="31">
                  <c:v>5724</c:v>
                </c:pt>
                <c:pt idx="32">
                  <c:v>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7995012012441E-2"/>
          <c:y val="9.27315071531551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Resumen!$B$42:$B$74</c:f>
              <c:strCache>
                <c:ptCount val="33"/>
                <c:pt idx="0">
                  <c:v>15-T4</c:v>
                </c:pt>
                <c:pt idx="1">
                  <c:v>16-T1</c:v>
                </c:pt>
                <c:pt idx="2">
                  <c:v>16-T2</c:v>
                </c:pt>
                <c:pt idx="3">
                  <c:v>16-T3</c:v>
                </c:pt>
                <c:pt idx="4">
                  <c:v>16-T4</c:v>
                </c:pt>
                <c:pt idx="5">
                  <c:v>17-T1</c:v>
                </c:pt>
                <c:pt idx="6">
                  <c:v>17-T2</c:v>
                </c:pt>
                <c:pt idx="7">
                  <c:v>17-T3</c:v>
                </c:pt>
                <c:pt idx="8">
                  <c:v>17-T4</c:v>
                </c:pt>
                <c:pt idx="9">
                  <c:v>18-T1</c:v>
                </c:pt>
                <c:pt idx="10">
                  <c:v>18-T2</c:v>
                </c:pt>
                <c:pt idx="11">
                  <c:v>18-T3</c:v>
                </c:pt>
                <c:pt idx="12">
                  <c:v>18-T4</c:v>
                </c:pt>
                <c:pt idx="13">
                  <c:v>19-T1</c:v>
                </c:pt>
                <c:pt idx="14">
                  <c:v>19-T2</c:v>
                </c:pt>
                <c:pt idx="15">
                  <c:v>19-T3</c:v>
                </c:pt>
                <c:pt idx="16">
                  <c:v>19-T4</c:v>
                </c:pt>
                <c:pt idx="17">
                  <c:v>20-T1</c:v>
                </c:pt>
                <c:pt idx="18">
                  <c:v>20-T2</c:v>
                </c:pt>
                <c:pt idx="19">
                  <c:v>20-T3</c:v>
                </c:pt>
                <c:pt idx="20">
                  <c:v>20-T4</c:v>
                </c:pt>
                <c:pt idx="21">
                  <c:v>21-T1</c:v>
                </c:pt>
                <c:pt idx="22">
                  <c:v>21-T2</c:v>
                </c:pt>
                <c:pt idx="23">
                  <c:v>21-T3</c:v>
                </c:pt>
                <c:pt idx="24">
                  <c:v>21-T4</c:v>
                </c:pt>
                <c:pt idx="25">
                  <c:v>22-T1</c:v>
                </c:pt>
                <c:pt idx="26">
                  <c:v>22-T2</c:v>
                </c:pt>
                <c:pt idx="27">
                  <c:v>22-T3</c:v>
                </c:pt>
                <c:pt idx="28">
                  <c:v>22-T4</c:v>
                </c:pt>
                <c:pt idx="29">
                  <c:v>23-T1</c:v>
                </c:pt>
                <c:pt idx="30">
                  <c:v>23-T2</c:v>
                </c:pt>
                <c:pt idx="31">
                  <c:v>23-T3</c:v>
                </c:pt>
                <c:pt idx="32">
                  <c:v>23-T4</c:v>
                </c:pt>
              </c:strCache>
            </c:strRef>
          </c:cat>
          <c:val>
            <c:numRef>
              <c:f>Resumen!$F$42:$F$74</c:f>
              <c:numCache>
                <c:formatCode>#,##0</c:formatCode>
                <c:ptCount val="33"/>
                <c:pt idx="0">
                  <c:v>1137</c:v>
                </c:pt>
                <c:pt idx="1">
                  <c:v>1017</c:v>
                </c:pt>
                <c:pt idx="2">
                  <c:v>1061</c:v>
                </c:pt>
                <c:pt idx="3">
                  <c:v>816</c:v>
                </c:pt>
                <c:pt idx="4">
                  <c:v>1018</c:v>
                </c:pt>
                <c:pt idx="5">
                  <c:v>1041</c:v>
                </c:pt>
                <c:pt idx="6">
                  <c:v>933</c:v>
                </c:pt>
                <c:pt idx="7">
                  <c:v>683</c:v>
                </c:pt>
                <c:pt idx="8">
                  <c:v>1030</c:v>
                </c:pt>
                <c:pt idx="9">
                  <c:v>864</c:v>
                </c:pt>
                <c:pt idx="10">
                  <c:v>983</c:v>
                </c:pt>
                <c:pt idx="11">
                  <c:v>644</c:v>
                </c:pt>
                <c:pt idx="12">
                  <c:v>904</c:v>
                </c:pt>
                <c:pt idx="13">
                  <c:v>900</c:v>
                </c:pt>
                <c:pt idx="14">
                  <c:v>832</c:v>
                </c:pt>
                <c:pt idx="15">
                  <c:v>654</c:v>
                </c:pt>
                <c:pt idx="16">
                  <c:v>824</c:v>
                </c:pt>
                <c:pt idx="17">
                  <c:v>660</c:v>
                </c:pt>
                <c:pt idx="18">
                  <c:v>446</c:v>
                </c:pt>
                <c:pt idx="19">
                  <c:v>783</c:v>
                </c:pt>
                <c:pt idx="20">
                  <c:v>808</c:v>
                </c:pt>
                <c:pt idx="21">
                  <c:v>724</c:v>
                </c:pt>
                <c:pt idx="22">
                  <c:v>741</c:v>
                </c:pt>
                <c:pt idx="23">
                  <c:v>556</c:v>
                </c:pt>
                <c:pt idx="24">
                  <c:v>666</c:v>
                </c:pt>
                <c:pt idx="25">
                  <c:v>723</c:v>
                </c:pt>
                <c:pt idx="26">
                  <c:v>643</c:v>
                </c:pt>
                <c:pt idx="27">
                  <c:v>511</c:v>
                </c:pt>
                <c:pt idx="28">
                  <c:v>704</c:v>
                </c:pt>
                <c:pt idx="29">
                  <c:v>550</c:v>
                </c:pt>
                <c:pt idx="30">
                  <c:v>665</c:v>
                </c:pt>
                <c:pt idx="31">
                  <c:v>545</c:v>
                </c:pt>
                <c:pt idx="32">
                  <c:v>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Resumen!$B$42:$B$74</c:f>
              <c:strCache>
                <c:ptCount val="33"/>
                <c:pt idx="0">
                  <c:v>15-T4</c:v>
                </c:pt>
                <c:pt idx="1">
                  <c:v>16-T1</c:v>
                </c:pt>
                <c:pt idx="2">
                  <c:v>16-T2</c:v>
                </c:pt>
                <c:pt idx="3">
                  <c:v>16-T3</c:v>
                </c:pt>
                <c:pt idx="4">
                  <c:v>16-T4</c:v>
                </c:pt>
                <c:pt idx="5">
                  <c:v>17-T1</c:v>
                </c:pt>
                <c:pt idx="6">
                  <c:v>17-T2</c:v>
                </c:pt>
                <c:pt idx="7">
                  <c:v>17-T3</c:v>
                </c:pt>
                <c:pt idx="8">
                  <c:v>17-T4</c:v>
                </c:pt>
                <c:pt idx="9">
                  <c:v>18-T1</c:v>
                </c:pt>
                <c:pt idx="10">
                  <c:v>18-T2</c:v>
                </c:pt>
                <c:pt idx="11">
                  <c:v>18-T3</c:v>
                </c:pt>
                <c:pt idx="12">
                  <c:v>18-T4</c:v>
                </c:pt>
                <c:pt idx="13">
                  <c:v>19-T1</c:v>
                </c:pt>
                <c:pt idx="14">
                  <c:v>19-T2</c:v>
                </c:pt>
                <c:pt idx="15">
                  <c:v>19-T3</c:v>
                </c:pt>
                <c:pt idx="16">
                  <c:v>19-T4</c:v>
                </c:pt>
                <c:pt idx="17">
                  <c:v>20-T1</c:v>
                </c:pt>
                <c:pt idx="18">
                  <c:v>20-T2</c:v>
                </c:pt>
                <c:pt idx="19">
                  <c:v>20-T3</c:v>
                </c:pt>
                <c:pt idx="20">
                  <c:v>20-T4</c:v>
                </c:pt>
                <c:pt idx="21">
                  <c:v>21-T1</c:v>
                </c:pt>
                <c:pt idx="22">
                  <c:v>21-T2</c:v>
                </c:pt>
                <c:pt idx="23">
                  <c:v>21-T3</c:v>
                </c:pt>
                <c:pt idx="24">
                  <c:v>21-T4</c:v>
                </c:pt>
                <c:pt idx="25">
                  <c:v>22-T1</c:v>
                </c:pt>
                <c:pt idx="26">
                  <c:v>22-T2</c:v>
                </c:pt>
                <c:pt idx="27">
                  <c:v>22-T3</c:v>
                </c:pt>
                <c:pt idx="28">
                  <c:v>22-T4</c:v>
                </c:pt>
                <c:pt idx="29">
                  <c:v>23-T1</c:v>
                </c:pt>
                <c:pt idx="30">
                  <c:v>23-T2</c:v>
                </c:pt>
                <c:pt idx="31">
                  <c:v>23-T3</c:v>
                </c:pt>
                <c:pt idx="32">
                  <c:v>23-T4</c:v>
                </c:pt>
              </c:strCache>
            </c:strRef>
          </c:cat>
          <c:val>
            <c:numRef>
              <c:f>Resumen!$G$42:$G$74</c:f>
              <c:numCache>
                <c:formatCode>#,##0</c:formatCode>
                <c:ptCount val="33"/>
                <c:pt idx="0">
                  <c:v>521</c:v>
                </c:pt>
                <c:pt idx="1">
                  <c:v>478</c:v>
                </c:pt>
                <c:pt idx="2">
                  <c:v>515</c:v>
                </c:pt>
                <c:pt idx="3">
                  <c:v>400</c:v>
                </c:pt>
                <c:pt idx="4">
                  <c:v>535</c:v>
                </c:pt>
                <c:pt idx="5">
                  <c:v>491</c:v>
                </c:pt>
                <c:pt idx="6">
                  <c:v>440</c:v>
                </c:pt>
                <c:pt idx="7">
                  <c:v>351</c:v>
                </c:pt>
                <c:pt idx="8">
                  <c:v>479</c:v>
                </c:pt>
                <c:pt idx="9">
                  <c:v>424</c:v>
                </c:pt>
                <c:pt idx="10">
                  <c:v>466</c:v>
                </c:pt>
                <c:pt idx="11">
                  <c:v>303</c:v>
                </c:pt>
                <c:pt idx="12">
                  <c:v>442</c:v>
                </c:pt>
                <c:pt idx="13">
                  <c:v>461</c:v>
                </c:pt>
                <c:pt idx="14">
                  <c:v>367</c:v>
                </c:pt>
                <c:pt idx="15">
                  <c:v>286</c:v>
                </c:pt>
                <c:pt idx="16">
                  <c:v>397</c:v>
                </c:pt>
                <c:pt idx="17">
                  <c:v>355</c:v>
                </c:pt>
                <c:pt idx="18">
                  <c:v>214</c:v>
                </c:pt>
                <c:pt idx="19">
                  <c:v>305</c:v>
                </c:pt>
                <c:pt idx="20">
                  <c:v>361</c:v>
                </c:pt>
                <c:pt idx="21">
                  <c:v>305</c:v>
                </c:pt>
                <c:pt idx="22">
                  <c:v>306</c:v>
                </c:pt>
                <c:pt idx="23">
                  <c:v>263</c:v>
                </c:pt>
                <c:pt idx="24">
                  <c:v>313</c:v>
                </c:pt>
                <c:pt idx="25">
                  <c:v>292</c:v>
                </c:pt>
                <c:pt idx="26">
                  <c:v>301</c:v>
                </c:pt>
                <c:pt idx="27">
                  <c:v>239</c:v>
                </c:pt>
                <c:pt idx="28">
                  <c:v>342</c:v>
                </c:pt>
                <c:pt idx="29">
                  <c:v>292</c:v>
                </c:pt>
                <c:pt idx="30">
                  <c:v>249</c:v>
                </c:pt>
                <c:pt idx="31">
                  <c:v>224</c:v>
                </c:pt>
                <c:pt idx="32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Resumen!$B$114:$B$146</c:f>
              <c:strCache>
                <c:ptCount val="33"/>
                <c:pt idx="0">
                  <c:v>15-T4</c:v>
                </c:pt>
                <c:pt idx="1">
                  <c:v>16-T1</c:v>
                </c:pt>
                <c:pt idx="2">
                  <c:v>16-T2</c:v>
                </c:pt>
                <c:pt idx="3">
                  <c:v>16-T3</c:v>
                </c:pt>
                <c:pt idx="4">
                  <c:v>16-T4</c:v>
                </c:pt>
                <c:pt idx="5">
                  <c:v>17-T1</c:v>
                </c:pt>
                <c:pt idx="6">
                  <c:v>17-T2</c:v>
                </c:pt>
                <c:pt idx="7">
                  <c:v>17-T3</c:v>
                </c:pt>
                <c:pt idx="8">
                  <c:v>17-T4</c:v>
                </c:pt>
                <c:pt idx="9">
                  <c:v>18-T1</c:v>
                </c:pt>
                <c:pt idx="10">
                  <c:v>18-T2</c:v>
                </c:pt>
                <c:pt idx="11">
                  <c:v>18-T3</c:v>
                </c:pt>
                <c:pt idx="12">
                  <c:v>18-T4</c:v>
                </c:pt>
                <c:pt idx="13">
                  <c:v>19-T1</c:v>
                </c:pt>
                <c:pt idx="14">
                  <c:v>19-T2</c:v>
                </c:pt>
                <c:pt idx="15">
                  <c:v>19-T3</c:v>
                </c:pt>
                <c:pt idx="16">
                  <c:v>19-T4</c:v>
                </c:pt>
                <c:pt idx="17">
                  <c:v>20-T1</c:v>
                </c:pt>
                <c:pt idx="18">
                  <c:v>20-T2</c:v>
                </c:pt>
                <c:pt idx="19">
                  <c:v>20-T3</c:v>
                </c:pt>
                <c:pt idx="20">
                  <c:v>20-T4</c:v>
                </c:pt>
                <c:pt idx="21">
                  <c:v>21-T1</c:v>
                </c:pt>
                <c:pt idx="22">
                  <c:v>21-T2</c:v>
                </c:pt>
                <c:pt idx="23">
                  <c:v>21-T3</c:v>
                </c:pt>
                <c:pt idx="24">
                  <c:v>21-T4</c:v>
                </c:pt>
                <c:pt idx="25">
                  <c:v>22-T1</c:v>
                </c:pt>
                <c:pt idx="26">
                  <c:v>22-T2</c:v>
                </c:pt>
                <c:pt idx="27">
                  <c:v>22-T3</c:v>
                </c:pt>
                <c:pt idx="28">
                  <c:v>22-T4</c:v>
                </c:pt>
                <c:pt idx="29">
                  <c:v>23-T1</c:v>
                </c:pt>
                <c:pt idx="30">
                  <c:v>23-T2</c:v>
                </c:pt>
                <c:pt idx="31">
                  <c:v>23-T3</c:v>
                </c:pt>
                <c:pt idx="32">
                  <c:v>23-T4</c:v>
                </c:pt>
              </c:strCache>
            </c:strRef>
          </c:cat>
          <c:val>
            <c:numRef>
              <c:f>Resumen!$C$114:$C$146</c:f>
              <c:numCache>
                <c:formatCode>#,##0</c:formatCode>
                <c:ptCount val="33"/>
                <c:pt idx="0">
                  <c:v>2586</c:v>
                </c:pt>
                <c:pt idx="1">
                  <c:v>2455</c:v>
                </c:pt>
                <c:pt idx="2">
                  <c:v>3032</c:v>
                </c:pt>
                <c:pt idx="3">
                  <c:v>1983</c:v>
                </c:pt>
                <c:pt idx="4">
                  <c:v>2744</c:v>
                </c:pt>
                <c:pt idx="5">
                  <c:v>2859</c:v>
                </c:pt>
                <c:pt idx="6">
                  <c:v>2804</c:v>
                </c:pt>
                <c:pt idx="7">
                  <c:v>2082</c:v>
                </c:pt>
                <c:pt idx="8">
                  <c:v>2872</c:v>
                </c:pt>
                <c:pt idx="9">
                  <c:v>2846</c:v>
                </c:pt>
                <c:pt idx="10">
                  <c:v>3144</c:v>
                </c:pt>
                <c:pt idx="11">
                  <c:v>2272</c:v>
                </c:pt>
                <c:pt idx="12">
                  <c:v>3104</c:v>
                </c:pt>
                <c:pt idx="13">
                  <c:v>3335</c:v>
                </c:pt>
                <c:pt idx="14">
                  <c:v>3176</c:v>
                </c:pt>
                <c:pt idx="15">
                  <c:v>2332</c:v>
                </c:pt>
                <c:pt idx="16">
                  <c:v>3323</c:v>
                </c:pt>
                <c:pt idx="17">
                  <c:v>2880</c:v>
                </c:pt>
                <c:pt idx="18">
                  <c:v>1846</c:v>
                </c:pt>
                <c:pt idx="19">
                  <c:v>2991</c:v>
                </c:pt>
                <c:pt idx="20">
                  <c:v>3612</c:v>
                </c:pt>
                <c:pt idx="21">
                  <c:v>3496</c:v>
                </c:pt>
                <c:pt idx="22">
                  <c:v>3680</c:v>
                </c:pt>
                <c:pt idx="23">
                  <c:v>2625</c:v>
                </c:pt>
                <c:pt idx="24">
                  <c:v>3154</c:v>
                </c:pt>
                <c:pt idx="25">
                  <c:v>3359</c:v>
                </c:pt>
                <c:pt idx="26">
                  <c:v>3398</c:v>
                </c:pt>
                <c:pt idx="27">
                  <c:v>2512</c:v>
                </c:pt>
                <c:pt idx="28">
                  <c:v>3417</c:v>
                </c:pt>
                <c:pt idx="29">
                  <c:v>3003</c:v>
                </c:pt>
                <c:pt idx="30">
                  <c:v>3332</c:v>
                </c:pt>
                <c:pt idx="31">
                  <c:v>2699</c:v>
                </c:pt>
                <c:pt idx="32">
                  <c:v>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Resumen!$B$114:$B$146</c:f>
              <c:strCache>
                <c:ptCount val="33"/>
                <c:pt idx="0">
                  <c:v>15-T4</c:v>
                </c:pt>
                <c:pt idx="1">
                  <c:v>16-T1</c:v>
                </c:pt>
                <c:pt idx="2">
                  <c:v>16-T2</c:v>
                </c:pt>
                <c:pt idx="3">
                  <c:v>16-T3</c:v>
                </c:pt>
                <c:pt idx="4">
                  <c:v>16-T4</c:v>
                </c:pt>
                <c:pt idx="5">
                  <c:v>17-T1</c:v>
                </c:pt>
                <c:pt idx="6">
                  <c:v>17-T2</c:v>
                </c:pt>
                <c:pt idx="7">
                  <c:v>17-T3</c:v>
                </c:pt>
                <c:pt idx="8">
                  <c:v>17-T4</c:v>
                </c:pt>
                <c:pt idx="9">
                  <c:v>18-T1</c:v>
                </c:pt>
                <c:pt idx="10">
                  <c:v>18-T2</c:v>
                </c:pt>
                <c:pt idx="11">
                  <c:v>18-T3</c:v>
                </c:pt>
                <c:pt idx="12">
                  <c:v>18-T4</c:v>
                </c:pt>
                <c:pt idx="13">
                  <c:v>19-T1</c:v>
                </c:pt>
                <c:pt idx="14">
                  <c:v>19-T2</c:v>
                </c:pt>
                <c:pt idx="15">
                  <c:v>19-T3</c:v>
                </c:pt>
                <c:pt idx="16">
                  <c:v>19-T4</c:v>
                </c:pt>
                <c:pt idx="17">
                  <c:v>20-T1</c:v>
                </c:pt>
                <c:pt idx="18">
                  <c:v>20-T2</c:v>
                </c:pt>
                <c:pt idx="19">
                  <c:v>20-T3</c:v>
                </c:pt>
                <c:pt idx="20">
                  <c:v>20-T4</c:v>
                </c:pt>
                <c:pt idx="21">
                  <c:v>21-T1</c:v>
                </c:pt>
                <c:pt idx="22">
                  <c:v>21-T2</c:v>
                </c:pt>
                <c:pt idx="23">
                  <c:v>21-T3</c:v>
                </c:pt>
                <c:pt idx="24">
                  <c:v>21-T4</c:v>
                </c:pt>
                <c:pt idx="25">
                  <c:v>22-T1</c:v>
                </c:pt>
                <c:pt idx="26">
                  <c:v>22-T2</c:v>
                </c:pt>
                <c:pt idx="27">
                  <c:v>22-T3</c:v>
                </c:pt>
                <c:pt idx="28">
                  <c:v>22-T4</c:v>
                </c:pt>
                <c:pt idx="29">
                  <c:v>23-T1</c:v>
                </c:pt>
                <c:pt idx="30">
                  <c:v>23-T2</c:v>
                </c:pt>
                <c:pt idx="31">
                  <c:v>23-T3</c:v>
                </c:pt>
                <c:pt idx="32">
                  <c:v>23-T4</c:v>
                </c:pt>
              </c:strCache>
            </c:strRef>
          </c:cat>
          <c:val>
            <c:numRef>
              <c:f>Resumen!$D$114:$D$146</c:f>
              <c:numCache>
                <c:formatCode>#,##0</c:formatCode>
                <c:ptCount val="33"/>
                <c:pt idx="0">
                  <c:v>9076</c:v>
                </c:pt>
                <c:pt idx="1">
                  <c:v>8554</c:v>
                </c:pt>
                <c:pt idx="2">
                  <c:v>9802</c:v>
                </c:pt>
                <c:pt idx="3">
                  <c:v>6644</c:v>
                </c:pt>
                <c:pt idx="4">
                  <c:v>9017</c:v>
                </c:pt>
                <c:pt idx="5">
                  <c:v>9186</c:v>
                </c:pt>
                <c:pt idx="6">
                  <c:v>9391</c:v>
                </c:pt>
                <c:pt idx="7">
                  <c:v>6385</c:v>
                </c:pt>
                <c:pt idx="8">
                  <c:v>9137</c:v>
                </c:pt>
                <c:pt idx="9">
                  <c:v>8734</c:v>
                </c:pt>
                <c:pt idx="10">
                  <c:v>9353</c:v>
                </c:pt>
                <c:pt idx="11">
                  <c:v>6516</c:v>
                </c:pt>
                <c:pt idx="12">
                  <c:v>9063</c:v>
                </c:pt>
                <c:pt idx="13">
                  <c:v>9440</c:v>
                </c:pt>
                <c:pt idx="14">
                  <c:v>9426</c:v>
                </c:pt>
                <c:pt idx="15">
                  <c:v>6792</c:v>
                </c:pt>
                <c:pt idx="16">
                  <c:v>9291</c:v>
                </c:pt>
                <c:pt idx="17">
                  <c:v>7854</c:v>
                </c:pt>
                <c:pt idx="18">
                  <c:v>5880</c:v>
                </c:pt>
                <c:pt idx="19">
                  <c:v>7376</c:v>
                </c:pt>
                <c:pt idx="20">
                  <c:v>8960</c:v>
                </c:pt>
                <c:pt idx="21">
                  <c:v>8439</c:v>
                </c:pt>
                <c:pt idx="22">
                  <c:v>9003</c:v>
                </c:pt>
                <c:pt idx="23">
                  <c:v>6416</c:v>
                </c:pt>
                <c:pt idx="24">
                  <c:v>8304</c:v>
                </c:pt>
                <c:pt idx="25">
                  <c:v>8518</c:v>
                </c:pt>
                <c:pt idx="26">
                  <c:v>8500</c:v>
                </c:pt>
                <c:pt idx="27">
                  <c:v>6384</c:v>
                </c:pt>
                <c:pt idx="28">
                  <c:v>8845</c:v>
                </c:pt>
                <c:pt idx="29">
                  <c:v>8097</c:v>
                </c:pt>
                <c:pt idx="30">
                  <c:v>8271</c:v>
                </c:pt>
                <c:pt idx="31">
                  <c:v>6542</c:v>
                </c:pt>
                <c:pt idx="32">
                  <c:v>8638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disolución'!$J$50:$J$66</c:f>
              <c:numCache>
                <c:formatCode>#,##0.0</c:formatCode>
                <c:ptCount val="17"/>
                <c:pt idx="0">
                  <c:v>56.076867388843105</c:v>
                </c:pt>
                <c:pt idx="1">
                  <c:v>50.543678038253113</c:v>
                </c:pt>
                <c:pt idx="2">
                  <c:v>61.593177065482493</c:v>
                </c:pt>
                <c:pt idx="3">
                  <c:v>60.079918722228584</c:v>
                </c:pt>
                <c:pt idx="4">
                  <c:v>66.699685119643689</c:v>
                </c:pt>
                <c:pt idx="5">
                  <c:v>61.509288412295739</c:v>
                </c:pt>
                <c:pt idx="6">
                  <c:v>43.944310345044677</c:v>
                </c:pt>
                <c:pt idx="7">
                  <c:v>55.608290778011416</c:v>
                </c:pt>
                <c:pt idx="8">
                  <c:v>51.297268939478336</c:v>
                </c:pt>
                <c:pt idx="9">
                  <c:v>62.702785157300248</c:v>
                </c:pt>
                <c:pt idx="10">
                  <c:v>50.364932348798497</c:v>
                </c:pt>
                <c:pt idx="11">
                  <c:v>52.931493534875514</c:v>
                </c:pt>
                <c:pt idx="12">
                  <c:v>43.729292464428156</c:v>
                </c:pt>
                <c:pt idx="13">
                  <c:v>65.821421716947285</c:v>
                </c:pt>
                <c:pt idx="14">
                  <c:v>48.646236239214524</c:v>
                </c:pt>
                <c:pt idx="15">
                  <c:v>40.587249297155878</c:v>
                </c:pt>
                <c:pt idx="16">
                  <c:v>56.785917092561043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Cuarto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2490953222286902E-2"/>
          <c:y val="0.17117493472584858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TSJ'!$J$50:$J$66</c:f>
              <c:numCache>
                <c:formatCode>#,##0.0</c:formatCode>
                <c:ptCount val="17"/>
                <c:pt idx="0">
                  <c:v>0.78445179624464467</c:v>
                </c:pt>
                <c:pt idx="1">
                  <c:v>0.1507937405518297</c:v>
                </c:pt>
                <c:pt idx="2">
                  <c:v>0.79626868494236003</c:v>
                </c:pt>
                <c:pt idx="3">
                  <c:v>0.25495916828919846</c:v>
                </c:pt>
                <c:pt idx="4">
                  <c:v>0.55103983512888133</c:v>
                </c:pt>
                <c:pt idx="5">
                  <c:v>0.3416455700527159</c:v>
                </c:pt>
                <c:pt idx="6">
                  <c:v>0.71650144986175734</c:v>
                </c:pt>
                <c:pt idx="7">
                  <c:v>0.43831282678656308</c:v>
                </c:pt>
                <c:pt idx="8">
                  <c:v>0.61596812672928236</c:v>
                </c:pt>
                <c:pt idx="9">
                  <c:v>0.76501083667273651</c:v>
                </c:pt>
                <c:pt idx="10">
                  <c:v>0.37922743786358432</c:v>
                </c:pt>
                <c:pt idx="11">
                  <c:v>0.33451479001391582</c:v>
                </c:pt>
                <c:pt idx="12">
                  <c:v>0.4740504768947798</c:v>
                </c:pt>
                <c:pt idx="13">
                  <c:v>0.84863154898758264</c:v>
                </c:pt>
                <c:pt idx="14">
                  <c:v>0.6023035097731273</c:v>
                </c:pt>
                <c:pt idx="15">
                  <c:v>0.13585885894861546</c:v>
                </c:pt>
                <c:pt idx="16">
                  <c:v>0.31260550435772072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TSJ'!$J$50:$J$66</c:f>
              <c:numCache>
                <c:formatCode>#,##0.0</c:formatCode>
                <c:ptCount val="17"/>
                <c:pt idx="0">
                  <c:v>1.2006670219878723</c:v>
                </c:pt>
                <c:pt idx="1">
                  <c:v>1.0375535081166329</c:v>
                </c:pt>
                <c:pt idx="2">
                  <c:v>2.1855643474848625</c:v>
                </c:pt>
                <c:pt idx="3">
                  <c:v>1.0772950943296158</c:v>
                </c:pt>
                <c:pt idx="4">
                  <c:v>1.2653056797764386</c:v>
                </c:pt>
                <c:pt idx="5">
                  <c:v>1.3593212908794639</c:v>
                </c:pt>
                <c:pt idx="6">
                  <c:v>1.3011209366727652</c:v>
                </c:pt>
                <c:pt idx="7">
                  <c:v>0.6248122559327125</c:v>
                </c:pt>
                <c:pt idx="8">
                  <c:v>1.3799117261606957</c:v>
                </c:pt>
                <c:pt idx="9">
                  <c:v>2.0121615041309675</c:v>
                </c:pt>
                <c:pt idx="10">
                  <c:v>1.5175874154063578</c:v>
                </c:pt>
                <c:pt idx="11">
                  <c:v>1.0001051962502723</c:v>
                </c:pt>
                <c:pt idx="12">
                  <c:v>1.0658558764284658</c:v>
                </c:pt>
                <c:pt idx="13">
                  <c:v>1.2236859223307224</c:v>
                </c:pt>
                <c:pt idx="14">
                  <c:v>1.3388872359416841</c:v>
                </c:pt>
                <c:pt idx="15">
                  <c:v>0.58560959030302595</c:v>
                </c:pt>
                <c:pt idx="16">
                  <c:v>1.241222231531389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TSJ'!$I$50:$I$66</c:f>
              <c:numCache>
                <c:formatCode>#,##0.0</c:formatCode>
                <c:ptCount val="17"/>
                <c:pt idx="0">
                  <c:v>19.530850224336056</c:v>
                </c:pt>
                <c:pt idx="1">
                  <c:v>10.523757010897276</c:v>
                </c:pt>
                <c:pt idx="2">
                  <c:v>12.716010749002837</c:v>
                </c:pt>
                <c:pt idx="3">
                  <c:v>13.921967372875036</c:v>
                </c:pt>
                <c:pt idx="4">
                  <c:v>23.182207633046893</c:v>
                </c:pt>
                <c:pt idx="5">
                  <c:v>16.311855490553565</c:v>
                </c:pt>
                <c:pt idx="6">
                  <c:v>12.927266080490698</c:v>
                </c:pt>
                <c:pt idx="7">
                  <c:v>16.485431060378492</c:v>
                </c:pt>
                <c:pt idx="8">
                  <c:v>12.178670463913662</c:v>
                </c:pt>
                <c:pt idx="9">
                  <c:v>18.741847152762727</c:v>
                </c:pt>
                <c:pt idx="10">
                  <c:v>15.270723367526474</c:v>
                </c:pt>
                <c:pt idx="11">
                  <c:v>14.038513680698266</c:v>
                </c:pt>
                <c:pt idx="12">
                  <c:v>13.491107257806883</c:v>
                </c:pt>
                <c:pt idx="13">
                  <c:v>20.351829024026749</c:v>
                </c:pt>
                <c:pt idx="14">
                  <c:v>12.49628086878905</c:v>
                </c:pt>
                <c:pt idx="15">
                  <c:v>11.081535324195722</c:v>
                </c:pt>
                <c:pt idx="16">
                  <c:v>20.480166820267918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Cuarto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TSJ'!$J$50:$J$66</c:f>
              <c:numCache>
                <c:formatCode>#,##0.0</c:formatCode>
                <c:ptCount val="17"/>
                <c:pt idx="0">
                  <c:v>26.974985760660868</c:v>
                </c:pt>
                <c:pt idx="1">
                  <c:v>32.238269716481092</c:v>
                </c:pt>
                <c:pt idx="2">
                  <c:v>34.9690295597578</c:v>
                </c:pt>
                <c:pt idx="3">
                  <c:v>40.440000464065577</c:v>
                </c:pt>
                <c:pt idx="4">
                  <c:v>37.100570110587718</c:v>
                </c:pt>
                <c:pt idx="5">
                  <c:v>38.91057195142465</c:v>
                </c:pt>
                <c:pt idx="6">
                  <c:v>25.35087244355968</c:v>
                </c:pt>
                <c:pt idx="7">
                  <c:v>29.942925803544608</c:v>
                </c:pt>
                <c:pt idx="8">
                  <c:v>32.72542946904035</c:v>
                </c:pt>
                <c:pt idx="9">
                  <c:v>35.049937057671805</c:v>
                </c:pt>
                <c:pt idx="10">
                  <c:v>28.170216398480516</c:v>
                </c:pt>
                <c:pt idx="11">
                  <c:v>29.447541889591349</c:v>
                </c:pt>
                <c:pt idx="12">
                  <c:v>24.178867552952596</c:v>
                </c:pt>
                <c:pt idx="13">
                  <c:v>32.073452069510509</c:v>
                </c:pt>
                <c:pt idx="14">
                  <c:v>29.157988693841119</c:v>
                </c:pt>
                <c:pt idx="15">
                  <c:v>26.667759804568568</c:v>
                </c:pt>
                <c:pt idx="16">
                  <c:v>29.168722440987644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18</xdr:col>
      <xdr:colOff>723900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4744700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9525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10</xdr:col>
      <xdr:colOff>66674</xdr:colOff>
      <xdr:row>48</xdr:row>
      <xdr:rowOff>19051</xdr:rowOff>
    </xdr:from>
    <xdr:to>
      <xdr:col>20</xdr:col>
      <xdr:colOff>781049</xdr:colOff>
      <xdr:row>65</xdr:row>
      <xdr:rowOff>95251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44</xdr:row>
      <xdr:rowOff>142875</xdr:rowOff>
    </xdr:from>
    <xdr:to>
      <xdr:col>20</xdr:col>
      <xdr:colOff>762000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14298" y="10287000"/>
          <a:ext cx="162210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66673</xdr:colOff>
      <xdr:row>1</xdr:row>
      <xdr:rowOff>0</xdr:rowOff>
    </xdr:from>
    <xdr:to>
      <xdr:col>22</xdr:col>
      <xdr:colOff>285749</xdr:colOff>
      <xdr:row>1</xdr:row>
      <xdr:rowOff>285749</xdr:rowOff>
    </xdr:to>
    <xdr:sp macro="" textlink="">
      <xdr:nvSpPr>
        <xdr:cNvPr id="2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92F2DC-E07E-4D33-B66B-D7A4887D8A48}"/>
            </a:ext>
          </a:extLst>
        </xdr:cNvPr>
        <xdr:cNvSpPr/>
      </xdr:nvSpPr>
      <xdr:spPr>
        <a:xfrm flipH="1">
          <a:off x="16430623" y="219075"/>
          <a:ext cx="9144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22</xdr:col>
      <xdr:colOff>66676</xdr:colOff>
      <xdr:row>2</xdr:row>
      <xdr:rowOff>333375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411576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10</xdr:col>
      <xdr:colOff>76200</xdr:colOff>
      <xdr:row>47</xdr:row>
      <xdr:rowOff>161924</xdr:rowOff>
    </xdr:from>
    <xdr:to>
      <xdr:col>22</xdr:col>
      <xdr:colOff>66674</xdr:colOff>
      <xdr:row>65</xdr:row>
      <xdr:rowOff>180974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809625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2877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76198</xdr:colOff>
      <xdr:row>1</xdr:row>
      <xdr:rowOff>0</xdr:rowOff>
    </xdr:from>
    <xdr:to>
      <xdr:col>23</xdr:col>
      <xdr:colOff>133349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95D04F-2DDF-4361-8DB9-F8CF3EDB31C7}"/>
            </a:ext>
          </a:extLst>
        </xdr:cNvPr>
        <xdr:cNvSpPr/>
      </xdr:nvSpPr>
      <xdr:spPr>
        <a:xfrm flipH="1">
          <a:off x="16478248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1009650</xdr:colOff>
      <xdr:row>2</xdr:row>
      <xdr:rowOff>209550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10</xdr:col>
      <xdr:colOff>38099</xdr:colOff>
      <xdr:row>48</xdr:row>
      <xdr:rowOff>38100</xdr:rowOff>
    </xdr:from>
    <xdr:to>
      <xdr:col>20</xdr:col>
      <xdr:colOff>1038224</xdr:colOff>
      <xdr:row>65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20</xdr:col>
      <xdr:colOff>1028700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5163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28574</xdr:colOff>
      <xdr:row>1</xdr:row>
      <xdr:rowOff>0</xdr:rowOff>
    </xdr:from>
    <xdr:to>
      <xdr:col>22</xdr:col>
      <xdr:colOff>38099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621124" y="219075"/>
          <a:ext cx="9239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16</xdr:col>
      <xdr:colOff>781050</xdr:colOff>
      <xdr:row>1</xdr:row>
      <xdr:rowOff>411307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1</xdr:row>
      <xdr:rowOff>19050</xdr:rowOff>
    </xdr:from>
    <xdr:to>
      <xdr:col>17</xdr:col>
      <xdr:colOff>228601</xdr:colOff>
      <xdr:row>1</xdr:row>
      <xdr:rowOff>304799</xdr:rowOff>
    </xdr:to>
    <xdr:sp macro="" textlink="">
      <xdr:nvSpPr>
        <xdr:cNvPr id="2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flipH="1">
          <a:off x="16668750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101</xdr:row>
      <xdr:rowOff>1</xdr:rowOff>
    </xdr:from>
    <xdr:to>
      <xdr:col>16</xdr:col>
      <xdr:colOff>695324</xdr:colOff>
      <xdr:row>119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78</xdr:row>
      <xdr:rowOff>28575</xdr:rowOff>
    </xdr:from>
    <xdr:to>
      <xdr:col>16</xdr:col>
      <xdr:colOff>733425</xdr:colOff>
      <xdr:row>99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20</xdr:col>
      <xdr:colOff>790574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259175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10</xdr:col>
      <xdr:colOff>66674</xdr:colOff>
      <xdr:row>48</xdr:row>
      <xdr:rowOff>28574</xdr:rowOff>
    </xdr:from>
    <xdr:to>
      <xdr:col>21</xdr:col>
      <xdr:colOff>9523</xdr:colOff>
      <xdr:row>65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28572</xdr:colOff>
      <xdr:row>44</xdr:row>
      <xdr:rowOff>142875</xdr:rowOff>
    </xdr:from>
    <xdr:to>
      <xdr:col>21</xdr:col>
      <xdr:colOff>57149</xdr:colOff>
      <xdr:row>46</xdr:row>
      <xdr:rowOff>152400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28597" y="10553700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57150</xdr:colOff>
      <xdr:row>0</xdr:row>
      <xdr:rowOff>209550</xdr:rowOff>
    </xdr:from>
    <xdr:to>
      <xdr:col>22</xdr:col>
      <xdr:colOff>114300</xdr:colOff>
      <xdr:row>1</xdr:row>
      <xdr:rowOff>257174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544925" y="209550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800100</xdr:colOff>
      <xdr:row>1</xdr:row>
      <xdr:rowOff>447675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6268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10</xdr:col>
      <xdr:colOff>47625</xdr:colOff>
      <xdr:row>47</xdr:row>
      <xdr:rowOff>133350</xdr:rowOff>
    </xdr:from>
    <xdr:to>
      <xdr:col>21</xdr:col>
      <xdr:colOff>790574</xdr:colOff>
      <xdr:row>66</xdr:row>
      <xdr:rowOff>57150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18222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20</xdr:col>
      <xdr:colOff>809625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626004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18</xdr:col>
      <xdr:colOff>800100</xdr:colOff>
      <xdr:row>1</xdr:row>
      <xdr:rowOff>0</xdr:rowOff>
    </xdr:from>
    <xdr:to>
      <xdr:col>19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38099</xdr:colOff>
      <xdr:row>48</xdr:row>
      <xdr:rowOff>28574</xdr:rowOff>
    </xdr:from>
    <xdr:to>
      <xdr:col>20</xdr:col>
      <xdr:colOff>771524</xdr:colOff>
      <xdr:row>65</xdr:row>
      <xdr:rowOff>152399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21</xdr:col>
      <xdr:colOff>9524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828676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115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20</xdr:col>
      <xdr:colOff>800100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10</xdr:col>
      <xdr:colOff>57150</xdr:colOff>
      <xdr:row>48</xdr:row>
      <xdr:rowOff>19051</xdr:rowOff>
    </xdr:from>
    <xdr:to>
      <xdr:col>21</xdr:col>
      <xdr:colOff>19050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790574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7" y="10058400"/>
          <a:ext cx="162782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CD215D-1D4A-4141-914A-02A64F342A6C}"/>
            </a:ext>
          </a:extLst>
        </xdr:cNvPr>
        <xdr:cNvSpPr/>
      </xdr:nvSpPr>
      <xdr:spPr>
        <a:xfrm flipH="1">
          <a:off x="1642110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20</xdr:col>
      <xdr:colOff>781049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10</xdr:col>
      <xdr:colOff>57150</xdr:colOff>
      <xdr:row>48</xdr:row>
      <xdr:rowOff>38100</xdr:rowOff>
    </xdr:from>
    <xdr:to>
      <xdr:col>21</xdr:col>
      <xdr:colOff>76200</xdr:colOff>
      <xdr:row>65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3060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781049</xdr:colOff>
      <xdr:row>1</xdr:row>
      <xdr:rowOff>0</xdr:rowOff>
    </xdr:from>
    <xdr:to>
      <xdr:col>21</xdr:col>
      <xdr:colOff>790574</xdr:colOff>
      <xdr:row>1</xdr:row>
      <xdr:rowOff>352425</xdr:rowOff>
    </xdr:to>
    <xdr:sp macro="" textlink="">
      <xdr:nvSpPr>
        <xdr:cNvPr id="8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22D45-9317-4B37-B5EB-385808A32333}"/>
            </a:ext>
          </a:extLst>
        </xdr:cNvPr>
        <xdr:cNvSpPr/>
      </xdr:nvSpPr>
      <xdr:spPr>
        <a:xfrm flipH="1">
          <a:off x="16325849" y="219075"/>
          <a:ext cx="7905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20</xdr:col>
      <xdr:colOff>809625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10</xdr:col>
      <xdr:colOff>47625</xdr:colOff>
      <xdr:row>48</xdr:row>
      <xdr:rowOff>19050</xdr:rowOff>
    </xdr:from>
    <xdr:to>
      <xdr:col>21</xdr:col>
      <xdr:colOff>66674</xdr:colOff>
      <xdr:row>65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809624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7" y="1004887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0</xdr:colOff>
      <xdr:row>1</xdr:row>
      <xdr:rowOff>47625</xdr:rowOff>
    </xdr:from>
    <xdr:to>
      <xdr:col>20</xdr:col>
      <xdr:colOff>0</xdr:colOff>
      <xdr:row>1</xdr:row>
      <xdr:rowOff>428625</xdr:rowOff>
    </xdr:to>
    <xdr:sp macro="" textlink="">
      <xdr:nvSpPr>
        <xdr:cNvPr id="11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0C2392-6C2C-4C56-BCB6-3C4B51B8BEA3}"/>
            </a:ext>
          </a:extLst>
        </xdr:cNvPr>
        <xdr:cNvSpPr/>
      </xdr:nvSpPr>
      <xdr:spPr>
        <a:xfrm flipH="1">
          <a:off x="16421100" y="266700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114299</xdr:colOff>
      <xdr:row>1</xdr:row>
      <xdr:rowOff>0</xdr:rowOff>
    </xdr:from>
    <xdr:to>
      <xdr:col>22</xdr:col>
      <xdr:colOff>238124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CD3EA7-AC78-4A12-BE2F-B4A82CD14C3D}"/>
            </a:ext>
          </a:extLst>
        </xdr:cNvPr>
        <xdr:cNvSpPr/>
      </xdr:nvSpPr>
      <xdr:spPr>
        <a:xfrm flipH="1">
          <a:off x="16535399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21</xdr:col>
      <xdr:colOff>0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10</xdr:col>
      <xdr:colOff>19050</xdr:colOff>
      <xdr:row>48</xdr:row>
      <xdr:rowOff>1</xdr:rowOff>
    </xdr:from>
    <xdr:to>
      <xdr:col>20</xdr:col>
      <xdr:colOff>752474</xdr:colOff>
      <xdr:row>65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23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66673" y="10220325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76200</xdr:colOff>
      <xdr:row>1</xdr:row>
      <xdr:rowOff>0</xdr:rowOff>
    </xdr:from>
    <xdr:to>
      <xdr:col>24</xdr:col>
      <xdr:colOff>209550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4306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8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570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9" t="s">
        <v>33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2" ht="20.100000000000001" customHeight="1" x14ac:dyDescent="0.2">
      <c r="B15" s="79" t="s">
        <v>583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2" ht="20.100000000000001" customHeight="1" x14ac:dyDescent="0.2">
      <c r="B16" s="79" t="s">
        <v>518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2:14" ht="20.100000000000001" customHeight="1" x14ac:dyDescent="0.2">
      <c r="B17" s="79" t="s">
        <v>519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2:14" ht="20.100000000000001" customHeight="1" x14ac:dyDescent="0.2">
      <c r="B18" s="79" t="s">
        <v>520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2:14" ht="20.100000000000001" customHeight="1" x14ac:dyDescent="0.2">
      <c r="B19" s="79" t="s">
        <v>521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2:14" ht="20.100000000000001" customHeight="1" x14ac:dyDescent="0.2">
      <c r="B20" s="79" t="s">
        <v>525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2:14" ht="20.100000000000001" customHeight="1" x14ac:dyDescent="0.2">
      <c r="B21" s="79" t="s">
        <v>523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2:14" ht="20.100000000000001" customHeight="1" x14ac:dyDescent="0.2">
      <c r="B22" s="79" t="s">
        <v>522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2:14" ht="20.100000000000001" customHeight="1" x14ac:dyDescent="0.2">
      <c r="B23" s="77" t="s">
        <v>607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/>
      <c r="N23"/>
    </row>
    <row r="24" spans="2:14" ht="20.100000000000001" customHeight="1" x14ac:dyDescent="0.2">
      <c r="B24" s="77" t="s">
        <v>524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/>
      <c r="N24"/>
    </row>
    <row r="25" spans="2:14" ht="20.100000000000001" customHeight="1" x14ac:dyDescent="0.2">
      <c r="B25" s="79" t="s">
        <v>590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/>
      <c r="N25"/>
    </row>
    <row r="26" spans="2:14" ht="18.75" customHeight="1" x14ac:dyDescent="0.2">
      <c r="B26" s="79" t="s">
        <v>558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2:14" ht="18.75" customHeight="1" x14ac:dyDescent="0.2">
      <c r="B27" s="79" t="s">
        <v>34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2:14" ht="18.75" customHeight="1" x14ac:dyDescent="0.2">
      <c r="B28" s="79" t="s">
        <v>35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</row>
  </sheetData>
  <mergeCells count="13">
    <mergeCell ref="B20:L20"/>
    <mergeCell ref="B14:L14"/>
    <mergeCell ref="B16:L16"/>
    <mergeCell ref="B17:L17"/>
    <mergeCell ref="B18:L18"/>
    <mergeCell ref="B19:L19"/>
    <mergeCell ref="B15:L15"/>
    <mergeCell ref="B27:L27"/>
    <mergeCell ref="B28:L28"/>
    <mergeCell ref="B21:L21"/>
    <mergeCell ref="B22:L22"/>
    <mergeCell ref="B26:L26"/>
    <mergeCell ref="B25:L2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1.7109375" style="2" customWidth="1"/>
    <col min="22" max="22" width="10.42578125" style="2" customWidth="1"/>
    <col min="23" max="23" width="10.5703125" style="2" customWidth="1"/>
    <col min="24" max="24" width="12.42578125" style="2" customWidth="1"/>
    <col min="25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48" customHeight="1" x14ac:dyDescent="0.2">
      <c r="A2" s="44"/>
      <c r="B2" s="45"/>
      <c r="C2" s="11"/>
      <c r="D2"/>
      <c r="E2"/>
      <c r="F2"/>
    </row>
    <row r="3" spans="1:10" ht="23.25" customHeight="1" x14ac:dyDescent="0.2"/>
    <row r="4" spans="1:10" ht="39" customHeight="1" x14ac:dyDescent="0.2">
      <c r="B4" s="13"/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0" ht="17.100000000000001" customHeight="1" thickBot="1" x14ac:dyDescent="0.3">
      <c r="B5" s="39" t="s">
        <v>12</v>
      </c>
      <c r="C5" s="28">
        <v>589</v>
      </c>
      <c r="D5" s="28">
        <v>567</v>
      </c>
      <c r="E5" s="28">
        <v>468</v>
      </c>
      <c r="F5" s="28">
        <v>594</v>
      </c>
      <c r="G5" s="28">
        <v>575</v>
      </c>
      <c r="H5" s="28">
        <v>592</v>
      </c>
      <c r="I5" s="73">
        <v>475</v>
      </c>
      <c r="J5" s="73">
        <v>618</v>
      </c>
    </row>
    <row r="6" spans="1:10" ht="17.100000000000001" customHeight="1" thickBot="1" x14ac:dyDescent="0.3">
      <c r="B6" s="39" t="s">
        <v>13</v>
      </c>
      <c r="C6" s="28">
        <v>68</v>
      </c>
      <c r="D6" s="28">
        <v>80</v>
      </c>
      <c r="E6" s="28">
        <v>77</v>
      </c>
      <c r="F6" s="28">
        <v>78</v>
      </c>
      <c r="G6" s="28">
        <v>79</v>
      </c>
      <c r="H6" s="28">
        <v>93</v>
      </c>
      <c r="I6" s="73">
        <v>89</v>
      </c>
      <c r="J6" s="73">
        <v>79</v>
      </c>
    </row>
    <row r="7" spans="1:10" ht="17.100000000000001" customHeight="1" thickBot="1" x14ac:dyDescent="0.3">
      <c r="B7" s="39" t="s">
        <v>562</v>
      </c>
      <c r="C7" s="28">
        <v>98</v>
      </c>
      <c r="D7" s="28">
        <v>114</v>
      </c>
      <c r="E7" s="28">
        <v>66</v>
      </c>
      <c r="F7" s="28">
        <v>115</v>
      </c>
      <c r="G7" s="28">
        <v>108</v>
      </c>
      <c r="H7" s="28">
        <v>89</v>
      </c>
      <c r="I7" s="73">
        <v>98</v>
      </c>
      <c r="J7" s="73">
        <v>117</v>
      </c>
    </row>
    <row r="8" spans="1:10" ht="17.100000000000001" customHeight="1" thickBot="1" x14ac:dyDescent="0.3">
      <c r="B8" s="39" t="s">
        <v>53</v>
      </c>
      <c r="C8" s="28">
        <v>104</v>
      </c>
      <c r="D8" s="28">
        <v>112</v>
      </c>
      <c r="E8" s="28">
        <v>77</v>
      </c>
      <c r="F8" s="28">
        <v>113</v>
      </c>
      <c r="G8" s="28">
        <v>92</v>
      </c>
      <c r="H8" s="28">
        <v>114</v>
      </c>
      <c r="I8" s="73">
        <v>115</v>
      </c>
      <c r="J8" s="73">
        <v>119</v>
      </c>
    </row>
    <row r="9" spans="1:10" ht="17.100000000000001" customHeight="1" thickBot="1" x14ac:dyDescent="0.3">
      <c r="B9" s="39" t="s">
        <v>14</v>
      </c>
      <c r="C9" s="28">
        <v>159</v>
      </c>
      <c r="D9" s="28">
        <v>187</v>
      </c>
      <c r="E9" s="28">
        <v>126</v>
      </c>
      <c r="F9" s="28">
        <v>181</v>
      </c>
      <c r="G9" s="28">
        <v>159</v>
      </c>
      <c r="H9" s="28">
        <v>174</v>
      </c>
      <c r="I9" s="73">
        <v>150</v>
      </c>
      <c r="J9" s="73">
        <v>157</v>
      </c>
    </row>
    <row r="10" spans="1:10" ht="17.100000000000001" customHeight="1" thickBot="1" x14ac:dyDescent="0.3">
      <c r="B10" s="39" t="s">
        <v>15</v>
      </c>
      <c r="C10" s="28">
        <v>34</v>
      </c>
      <c r="D10" s="28">
        <v>60</v>
      </c>
      <c r="E10" s="28">
        <v>30</v>
      </c>
      <c r="F10" s="28">
        <v>36</v>
      </c>
      <c r="G10" s="28">
        <v>31</v>
      </c>
      <c r="H10" s="28">
        <v>31</v>
      </c>
      <c r="I10" s="73">
        <v>33</v>
      </c>
      <c r="J10" s="73">
        <v>55</v>
      </c>
    </row>
    <row r="11" spans="1:10" ht="17.100000000000001" customHeight="1" thickBot="1" x14ac:dyDescent="0.3">
      <c r="B11" s="39" t="s">
        <v>52</v>
      </c>
      <c r="C11" s="28">
        <v>132</v>
      </c>
      <c r="D11" s="28">
        <v>159</v>
      </c>
      <c r="E11" s="28">
        <v>82</v>
      </c>
      <c r="F11" s="28">
        <v>132</v>
      </c>
      <c r="G11" s="28">
        <v>135</v>
      </c>
      <c r="H11" s="28">
        <v>124</v>
      </c>
      <c r="I11" s="73">
        <v>103</v>
      </c>
      <c r="J11" s="73">
        <v>147</v>
      </c>
    </row>
    <row r="12" spans="1:10" ht="17.100000000000001" customHeight="1" thickBot="1" x14ac:dyDescent="0.3">
      <c r="B12" s="39" t="s">
        <v>36</v>
      </c>
      <c r="C12" s="28">
        <v>118</v>
      </c>
      <c r="D12" s="28">
        <v>113</v>
      </c>
      <c r="E12" s="28">
        <v>62</v>
      </c>
      <c r="F12" s="28">
        <v>126</v>
      </c>
      <c r="G12" s="28">
        <v>85</v>
      </c>
      <c r="H12" s="28">
        <v>101</v>
      </c>
      <c r="I12" s="73">
        <v>91</v>
      </c>
      <c r="J12" s="73">
        <v>135</v>
      </c>
    </row>
    <row r="13" spans="1:10" ht="17.100000000000001" customHeight="1" thickBot="1" x14ac:dyDescent="0.3">
      <c r="B13" s="39" t="s">
        <v>23</v>
      </c>
      <c r="C13" s="28">
        <v>607</v>
      </c>
      <c r="D13" s="28">
        <v>672</v>
      </c>
      <c r="E13" s="28">
        <v>505</v>
      </c>
      <c r="F13" s="28">
        <v>640</v>
      </c>
      <c r="G13" s="28">
        <v>611</v>
      </c>
      <c r="H13" s="28">
        <v>708</v>
      </c>
      <c r="I13" s="73">
        <v>512</v>
      </c>
      <c r="J13" s="73">
        <v>612</v>
      </c>
    </row>
    <row r="14" spans="1:10" ht="17.100000000000001" customHeight="1" thickBot="1" x14ac:dyDescent="0.3">
      <c r="B14" s="39" t="s">
        <v>54</v>
      </c>
      <c r="C14" s="28">
        <v>383</v>
      </c>
      <c r="D14" s="28">
        <v>355</v>
      </c>
      <c r="E14" s="28">
        <v>295</v>
      </c>
      <c r="F14" s="28">
        <v>417</v>
      </c>
      <c r="G14" s="28">
        <v>383</v>
      </c>
      <c r="H14" s="28">
        <v>348</v>
      </c>
      <c r="I14" s="73">
        <v>272</v>
      </c>
      <c r="J14" s="73">
        <v>395</v>
      </c>
    </row>
    <row r="15" spans="1:10" ht="17.100000000000001" customHeight="1" thickBot="1" x14ac:dyDescent="0.3">
      <c r="B15" s="39" t="s">
        <v>24</v>
      </c>
      <c r="C15" s="28">
        <v>84</v>
      </c>
      <c r="D15" s="28">
        <v>76</v>
      </c>
      <c r="E15" s="28">
        <v>43</v>
      </c>
      <c r="F15" s="28">
        <v>55</v>
      </c>
      <c r="G15" s="28">
        <v>59</v>
      </c>
      <c r="H15" s="28">
        <v>83</v>
      </c>
      <c r="I15" s="73">
        <v>38</v>
      </c>
      <c r="J15" s="73">
        <v>78</v>
      </c>
    </row>
    <row r="16" spans="1:10" ht="17.100000000000001" customHeight="1" thickBot="1" x14ac:dyDescent="0.3">
      <c r="B16" s="39" t="s">
        <v>16</v>
      </c>
      <c r="C16" s="28">
        <v>190</v>
      </c>
      <c r="D16" s="28">
        <v>160</v>
      </c>
      <c r="E16" s="28">
        <v>133</v>
      </c>
      <c r="F16" s="28">
        <v>172</v>
      </c>
      <c r="G16" s="28">
        <v>123</v>
      </c>
      <c r="H16" s="28">
        <v>220</v>
      </c>
      <c r="I16" s="73">
        <v>153</v>
      </c>
      <c r="J16" s="73">
        <v>193</v>
      </c>
    </row>
    <row r="17" spans="2:10" ht="17.100000000000001" customHeight="1" thickBot="1" x14ac:dyDescent="0.3">
      <c r="B17" s="39" t="s">
        <v>563</v>
      </c>
      <c r="C17" s="28">
        <v>420</v>
      </c>
      <c r="D17" s="28">
        <v>439</v>
      </c>
      <c r="E17" s="28">
        <v>323</v>
      </c>
      <c r="F17" s="28">
        <v>413</v>
      </c>
      <c r="G17" s="28">
        <v>329</v>
      </c>
      <c r="H17" s="28">
        <v>337</v>
      </c>
      <c r="I17" s="73">
        <v>309</v>
      </c>
      <c r="J17" s="73">
        <v>375</v>
      </c>
    </row>
    <row r="18" spans="2:10" ht="17.100000000000001" customHeight="1" thickBot="1" x14ac:dyDescent="0.3">
      <c r="B18" s="39" t="s">
        <v>564</v>
      </c>
      <c r="C18" s="28">
        <v>111</v>
      </c>
      <c r="D18" s="28">
        <v>104</v>
      </c>
      <c r="E18" s="28">
        <v>76</v>
      </c>
      <c r="F18" s="28">
        <v>130</v>
      </c>
      <c r="G18" s="28">
        <v>69</v>
      </c>
      <c r="H18" s="28">
        <v>103</v>
      </c>
      <c r="I18" s="73">
        <v>97</v>
      </c>
      <c r="J18" s="73">
        <v>136</v>
      </c>
    </row>
    <row r="19" spans="2:10" ht="17.100000000000001" customHeight="1" thickBot="1" x14ac:dyDescent="0.3">
      <c r="B19" s="39" t="s">
        <v>565</v>
      </c>
      <c r="C19" s="28">
        <v>58</v>
      </c>
      <c r="D19" s="28">
        <v>37</v>
      </c>
      <c r="E19" s="28">
        <v>42</v>
      </c>
      <c r="F19" s="28">
        <v>40</v>
      </c>
      <c r="G19" s="28">
        <v>42</v>
      </c>
      <c r="H19" s="28">
        <v>60</v>
      </c>
      <c r="I19" s="73">
        <v>22</v>
      </c>
      <c r="J19" s="73">
        <v>65</v>
      </c>
    </row>
    <row r="20" spans="2:10" ht="17.100000000000001" customHeight="1" thickBot="1" x14ac:dyDescent="0.3">
      <c r="B20" s="39" t="s">
        <v>37</v>
      </c>
      <c r="C20" s="28">
        <v>186</v>
      </c>
      <c r="D20" s="28">
        <v>149</v>
      </c>
      <c r="E20" s="28">
        <v>98</v>
      </c>
      <c r="F20" s="28">
        <v>156</v>
      </c>
      <c r="G20" s="28">
        <v>116</v>
      </c>
      <c r="H20" s="28">
        <v>135</v>
      </c>
      <c r="I20" s="73">
        <v>122</v>
      </c>
      <c r="J20" s="73">
        <v>152</v>
      </c>
    </row>
    <row r="21" spans="2:10" ht="17.100000000000001" customHeight="1" thickBot="1" x14ac:dyDescent="0.3">
      <c r="B21" s="39" t="s">
        <v>17</v>
      </c>
      <c r="C21" s="28">
        <v>18</v>
      </c>
      <c r="D21" s="28">
        <v>14</v>
      </c>
      <c r="E21" s="28">
        <v>9</v>
      </c>
      <c r="F21" s="28">
        <v>19</v>
      </c>
      <c r="G21" s="28">
        <v>7</v>
      </c>
      <c r="H21" s="28">
        <v>20</v>
      </c>
      <c r="I21" s="73">
        <v>20</v>
      </c>
      <c r="J21" s="73">
        <v>18</v>
      </c>
    </row>
    <row r="22" spans="2:10" ht="17.100000000000001" customHeight="1" thickBot="1" x14ac:dyDescent="0.25">
      <c r="B22" s="40" t="s">
        <v>25</v>
      </c>
      <c r="C22" s="42">
        <v>3359</v>
      </c>
      <c r="D22" s="42">
        <v>3398</v>
      </c>
      <c r="E22" s="42">
        <v>2512</v>
      </c>
      <c r="F22" s="42">
        <v>3417</v>
      </c>
      <c r="G22" s="42">
        <f>SUM(G5:G21)</f>
        <v>3003</v>
      </c>
      <c r="H22" s="42">
        <f>SUM(H5:H21)</f>
        <v>3332</v>
      </c>
      <c r="I22" s="42">
        <f>SUM(I5:I21)</f>
        <v>2699</v>
      </c>
      <c r="J22" s="42">
        <f>SUM(J5:J21)</f>
        <v>3451</v>
      </c>
    </row>
    <row r="25" spans="2:10" ht="39" customHeight="1" x14ac:dyDescent="0.2">
      <c r="B25" s="13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-2.3769100169779286E-2</v>
      </c>
      <c r="D26" s="49">
        <f t="shared" si="0"/>
        <v>4.4091710758377423E-2</v>
      </c>
      <c r="E26" s="49">
        <f t="shared" si="0"/>
        <v>1.4957264957264958E-2</v>
      </c>
      <c r="F26" s="49">
        <f t="shared" si="0"/>
        <v>4.0404040404040407E-2</v>
      </c>
    </row>
    <row r="27" spans="2:10" ht="17.100000000000001" customHeight="1" thickBot="1" x14ac:dyDescent="0.25">
      <c r="B27" s="39" t="s">
        <v>13</v>
      </c>
      <c r="C27" s="49">
        <f t="shared" si="0"/>
        <v>0.16176470588235295</v>
      </c>
      <c r="D27" s="49">
        <f t="shared" si="0"/>
        <v>0.16250000000000001</v>
      </c>
      <c r="E27" s="49">
        <f t="shared" si="0"/>
        <v>0.15584415584415584</v>
      </c>
      <c r="F27" s="49">
        <f t="shared" si="0"/>
        <v>1.282051282051282E-2</v>
      </c>
    </row>
    <row r="28" spans="2:10" ht="17.100000000000001" customHeight="1" thickBot="1" x14ac:dyDescent="0.25">
      <c r="B28" s="39" t="s">
        <v>562</v>
      </c>
      <c r="C28" s="49">
        <f t="shared" si="0"/>
        <v>0.10204081632653061</v>
      </c>
      <c r="D28" s="49">
        <f t="shared" si="0"/>
        <v>-0.21929824561403508</v>
      </c>
      <c r="E28" s="49">
        <f t="shared" si="0"/>
        <v>0.48484848484848486</v>
      </c>
      <c r="F28" s="49">
        <f t="shared" si="0"/>
        <v>1.7391304347826087E-2</v>
      </c>
    </row>
    <row r="29" spans="2:10" ht="17.100000000000001" customHeight="1" thickBot="1" x14ac:dyDescent="0.25">
      <c r="B29" s="39" t="s">
        <v>53</v>
      </c>
      <c r="C29" s="49">
        <f t="shared" si="0"/>
        <v>-0.11538461538461539</v>
      </c>
      <c r="D29" s="49">
        <f t="shared" si="0"/>
        <v>1.7857142857142856E-2</v>
      </c>
      <c r="E29" s="49">
        <f t="shared" si="0"/>
        <v>0.4935064935064935</v>
      </c>
      <c r="F29" s="49">
        <f t="shared" si="0"/>
        <v>5.3097345132743362E-2</v>
      </c>
    </row>
    <row r="30" spans="2:10" ht="17.100000000000001" customHeight="1" thickBot="1" x14ac:dyDescent="0.25">
      <c r="B30" s="39" t="s">
        <v>14</v>
      </c>
      <c r="C30" s="49">
        <f t="shared" si="0"/>
        <v>0</v>
      </c>
      <c r="D30" s="49">
        <f t="shared" si="0"/>
        <v>-6.9518716577540107E-2</v>
      </c>
      <c r="E30" s="49">
        <f t="shared" si="0"/>
        <v>0.19047619047619047</v>
      </c>
      <c r="F30" s="49">
        <f t="shared" si="0"/>
        <v>-0.13259668508287292</v>
      </c>
    </row>
    <row r="31" spans="2:10" ht="17.100000000000001" customHeight="1" thickBot="1" x14ac:dyDescent="0.25">
      <c r="B31" s="39" t="s">
        <v>15</v>
      </c>
      <c r="C31" s="49">
        <f t="shared" si="0"/>
        <v>-8.8235294117647065E-2</v>
      </c>
      <c r="D31" s="49">
        <f t="shared" si="0"/>
        <v>-0.48333333333333334</v>
      </c>
      <c r="E31" s="49">
        <f t="shared" si="0"/>
        <v>0.1</v>
      </c>
      <c r="F31" s="49">
        <f t="shared" si="0"/>
        <v>0.52777777777777779</v>
      </c>
    </row>
    <row r="32" spans="2:10" ht="17.100000000000001" customHeight="1" thickBot="1" x14ac:dyDescent="0.25">
      <c r="B32" s="39" t="s">
        <v>52</v>
      </c>
      <c r="C32" s="49">
        <f t="shared" si="0"/>
        <v>2.2727272727272728E-2</v>
      </c>
      <c r="D32" s="49">
        <f t="shared" si="0"/>
        <v>-0.22012578616352202</v>
      </c>
      <c r="E32" s="49">
        <f t="shared" si="0"/>
        <v>0.25609756097560976</v>
      </c>
      <c r="F32" s="49">
        <f t="shared" si="0"/>
        <v>0.11363636363636363</v>
      </c>
    </row>
    <row r="33" spans="1:26" ht="17.100000000000001" customHeight="1" thickBot="1" x14ac:dyDescent="0.25">
      <c r="B33" s="39" t="s">
        <v>36</v>
      </c>
      <c r="C33" s="49">
        <f t="shared" si="0"/>
        <v>-0.27966101694915252</v>
      </c>
      <c r="D33" s="49">
        <f t="shared" si="0"/>
        <v>-0.10619469026548672</v>
      </c>
      <c r="E33" s="49">
        <f t="shared" si="0"/>
        <v>0.46774193548387094</v>
      </c>
      <c r="F33" s="49">
        <f t="shared" si="0"/>
        <v>7.1428571428571425E-2</v>
      </c>
    </row>
    <row r="34" spans="1:26" ht="17.100000000000001" customHeight="1" thickBot="1" x14ac:dyDescent="0.25">
      <c r="B34" s="39" t="s">
        <v>23</v>
      </c>
      <c r="C34" s="49">
        <f t="shared" si="0"/>
        <v>6.5897858319604614E-3</v>
      </c>
      <c r="D34" s="49">
        <f t="shared" si="0"/>
        <v>5.3571428571428568E-2</v>
      </c>
      <c r="E34" s="49">
        <f t="shared" si="0"/>
        <v>1.3861386138613862E-2</v>
      </c>
      <c r="F34" s="49">
        <f t="shared" si="0"/>
        <v>-4.3749999999999997E-2</v>
      </c>
    </row>
    <row r="35" spans="1:26" ht="17.100000000000001" customHeight="1" thickBot="1" x14ac:dyDescent="0.25">
      <c r="B35" s="39" t="s">
        <v>54</v>
      </c>
      <c r="C35" s="49">
        <f t="shared" si="0"/>
        <v>0</v>
      </c>
      <c r="D35" s="49">
        <f t="shared" si="0"/>
        <v>-1.9718309859154931E-2</v>
      </c>
      <c r="E35" s="49">
        <f t="shared" si="0"/>
        <v>-7.796610169491526E-2</v>
      </c>
      <c r="F35" s="49">
        <f t="shared" si="0"/>
        <v>-5.2757793764988008E-2</v>
      </c>
    </row>
    <row r="36" spans="1:26" ht="17.100000000000001" customHeight="1" thickBot="1" x14ac:dyDescent="0.25">
      <c r="B36" s="39" t="s">
        <v>24</v>
      </c>
      <c r="C36" s="49">
        <f t="shared" si="0"/>
        <v>-0.29761904761904762</v>
      </c>
      <c r="D36" s="49">
        <f t="shared" si="0"/>
        <v>9.2105263157894732E-2</v>
      </c>
      <c r="E36" s="49">
        <f t="shared" si="0"/>
        <v>-0.11627906976744186</v>
      </c>
      <c r="F36" s="49">
        <f t="shared" si="0"/>
        <v>0.41818181818181815</v>
      </c>
    </row>
    <row r="37" spans="1:26" ht="17.100000000000001" customHeight="1" thickBot="1" x14ac:dyDescent="0.25">
      <c r="B37" s="39" t="s">
        <v>16</v>
      </c>
      <c r="C37" s="49">
        <f t="shared" si="0"/>
        <v>-0.35263157894736841</v>
      </c>
      <c r="D37" s="49">
        <f t="shared" si="0"/>
        <v>0.375</v>
      </c>
      <c r="E37" s="49">
        <f t="shared" si="0"/>
        <v>0.15037593984962405</v>
      </c>
      <c r="F37" s="49">
        <f t="shared" si="0"/>
        <v>0.12209302325581395</v>
      </c>
    </row>
    <row r="38" spans="1:26" ht="17.100000000000001" customHeight="1" thickBot="1" x14ac:dyDescent="0.25">
      <c r="B38" s="39" t="s">
        <v>563</v>
      </c>
      <c r="C38" s="49">
        <f t="shared" si="0"/>
        <v>-0.21666666666666667</v>
      </c>
      <c r="D38" s="49">
        <f t="shared" si="0"/>
        <v>-0.23234624145785876</v>
      </c>
      <c r="E38" s="49">
        <f t="shared" si="0"/>
        <v>-4.3343653250773995E-2</v>
      </c>
      <c r="F38" s="49">
        <f t="shared" si="0"/>
        <v>-9.2009685230024216E-2</v>
      </c>
    </row>
    <row r="39" spans="1:26" ht="17.100000000000001" customHeight="1" thickBot="1" x14ac:dyDescent="0.25">
      <c r="B39" s="39" t="s">
        <v>564</v>
      </c>
      <c r="C39" s="49">
        <f t="shared" si="0"/>
        <v>-0.3783783783783784</v>
      </c>
      <c r="D39" s="49">
        <f t="shared" si="0"/>
        <v>-9.6153846153846159E-3</v>
      </c>
      <c r="E39" s="49">
        <f t="shared" si="0"/>
        <v>0.27631578947368424</v>
      </c>
      <c r="F39" s="49">
        <f t="shared" si="0"/>
        <v>4.6153846153846156E-2</v>
      </c>
    </row>
    <row r="40" spans="1:26" ht="17.100000000000001" customHeight="1" thickBot="1" x14ac:dyDescent="0.25">
      <c r="B40" s="39" t="s">
        <v>565</v>
      </c>
      <c r="C40" s="49">
        <f t="shared" si="0"/>
        <v>-0.27586206896551724</v>
      </c>
      <c r="D40" s="49">
        <f t="shared" si="0"/>
        <v>0.6216216216216216</v>
      </c>
      <c r="E40" s="49">
        <f t="shared" si="0"/>
        <v>-0.47619047619047616</v>
      </c>
      <c r="F40" s="49">
        <f t="shared" si="0"/>
        <v>0.625</v>
      </c>
    </row>
    <row r="41" spans="1:26" ht="17.100000000000001" customHeight="1" thickBot="1" x14ac:dyDescent="0.25">
      <c r="B41" s="39" t="s">
        <v>37</v>
      </c>
      <c r="C41" s="49">
        <f t="shared" si="0"/>
        <v>-0.37634408602150538</v>
      </c>
      <c r="D41" s="49">
        <f t="shared" si="0"/>
        <v>-9.3959731543624164E-2</v>
      </c>
      <c r="E41" s="49">
        <f t="shared" si="0"/>
        <v>0.24489795918367346</v>
      </c>
      <c r="F41" s="49">
        <f t="shared" si="0"/>
        <v>-2.564102564102564E-2</v>
      </c>
    </row>
    <row r="42" spans="1:26" ht="17.100000000000001" customHeight="1" thickBot="1" x14ac:dyDescent="0.25">
      <c r="B42" s="39" t="s">
        <v>17</v>
      </c>
      <c r="C42" s="49">
        <f t="shared" si="0"/>
        <v>-0.61111111111111116</v>
      </c>
      <c r="D42" s="49">
        <f t="shared" si="0"/>
        <v>0.42857142857142855</v>
      </c>
      <c r="E42" s="49">
        <f t="shared" si="0"/>
        <v>1.2222222222222223</v>
      </c>
      <c r="F42" s="49">
        <f t="shared" si="0"/>
        <v>-5.2631578947368418E-2</v>
      </c>
    </row>
    <row r="43" spans="1:26" ht="17.100000000000001" customHeight="1" thickBot="1" x14ac:dyDescent="0.25">
      <c r="B43" s="40" t="s">
        <v>25</v>
      </c>
      <c r="C43" s="50">
        <f t="shared" si="0"/>
        <v>-0.10598392378684132</v>
      </c>
      <c r="D43" s="50">
        <f t="shared" si="0"/>
        <v>-1.9423190111830489E-2</v>
      </c>
      <c r="E43" s="50">
        <f t="shared" si="0"/>
        <v>7.4442675159235666E-2</v>
      </c>
      <c r="F43" s="50">
        <f t="shared" si="0"/>
        <v>9.9502487562189053E-3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6.7947368821778786</v>
      </c>
      <c r="D50" s="64">
        <v>6.5409436539810804</v>
      </c>
      <c r="E50" s="64">
        <v>5.3988741270954952</v>
      </c>
      <c r="F50" s="64">
        <v>6.8524171613135145</v>
      </c>
      <c r="G50" s="64">
        <f t="shared" ref="G50:J67" si="1">+G5/$T50*100000</f>
        <v>6.5750813108859676</v>
      </c>
      <c r="H50" s="64">
        <f t="shared" si="1"/>
        <v>6.7694750192078139</v>
      </c>
      <c r="I50" s="64">
        <f t="shared" si="1"/>
        <v>5.4315889089927563</v>
      </c>
      <c r="J50" s="64">
        <f t="shared" si="1"/>
        <v>7.0667830437000489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5.1269871787622092</v>
      </c>
      <c r="D51" s="64">
        <v>6.0317496220731872</v>
      </c>
      <c r="E51" s="64">
        <v>5.8055590112454434</v>
      </c>
      <c r="F51" s="64">
        <v>5.8809558815213574</v>
      </c>
      <c r="G51" s="64">
        <f t="shared" si="1"/>
        <v>5.8547662243724279</v>
      </c>
      <c r="H51" s="64">
        <f t="shared" ref="H51:J51" si="2">+H6/$T51*100000</f>
        <v>6.8923197324890619</v>
      </c>
      <c r="I51" s="64">
        <f t="shared" si="2"/>
        <v>6.5958758730271665</v>
      </c>
      <c r="J51" s="64">
        <f t="shared" si="2"/>
        <v>5.8547662243724279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9.7542913905439121</v>
      </c>
      <c r="D52" s="64">
        <v>11.346828760428631</v>
      </c>
      <c r="E52" s="64">
        <v>6.5692166507744707</v>
      </c>
      <c r="F52" s="64">
        <v>11.446362346046426</v>
      </c>
      <c r="G52" s="64">
        <f t="shared" si="1"/>
        <v>10.729134069471144</v>
      </c>
      <c r="H52" s="64">
        <f t="shared" ref="H52:J52" si="3">+H7/$T52*100000</f>
        <v>8.8416012239160349</v>
      </c>
      <c r="I52" s="64">
        <f t="shared" si="3"/>
        <v>9.7356957297052968</v>
      </c>
      <c r="J52" s="64">
        <f t="shared" si="3"/>
        <v>11.623228575260406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8.8385845006922139</v>
      </c>
      <c r="D53" s="64">
        <v>9.5184756161300772</v>
      </c>
      <c r="E53" s="64">
        <v>6.5439519860894277</v>
      </c>
      <c r="F53" s="64">
        <v>9.6034620055598108</v>
      </c>
      <c r="G53" s="64">
        <f t="shared" si="1"/>
        <v>7.6239345137172814</v>
      </c>
      <c r="H53" s="64">
        <f t="shared" ref="H53:J53" si="4">+H8/$T53*100000</f>
        <v>9.4470492887366309</v>
      </c>
      <c r="I53" s="64">
        <f t="shared" si="4"/>
        <v>9.5299181421466024</v>
      </c>
      <c r="J53" s="64">
        <f t="shared" si="4"/>
        <v>9.8613935557864831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7.3012778154576772</v>
      </c>
      <c r="D54" s="64">
        <v>8.5870374307584001</v>
      </c>
      <c r="E54" s="64">
        <v>5.785918268853254</v>
      </c>
      <c r="F54" s="64">
        <v>8.3115175131939605</v>
      </c>
      <c r="G54" s="64">
        <f t="shared" si="1"/>
        <v>7.1851286815876332</v>
      </c>
      <c r="H54" s="64">
        <f t="shared" ref="H54:J54" si="5">+H9/$T54*100000</f>
        <v>7.8629710100392964</v>
      </c>
      <c r="I54" s="64">
        <f t="shared" si="5"/>
        <v>6.7784232845166352</v>
      </c>
      <c r="J54" s="64">
        <f t="shared" si="5"/>
        <v>7.0947497044607442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5.8079746908961702</v>
      </c>
      <c r="D55" s="64">
        <v>10.249367101581477</v>
      </c>
      <c r="E55" s="64">
        <v>5.1246835507907385</v>
      </c>
      <c r="F55" s="64">
        <v>6.1496202609488861</v>
      </c>
      <c r="G55" s="64">
        <f t="shared" si="1"/>
        <v>5.2673700021579224</v>
      </c>
      <c r="H55" s="64">
        <f t="shared" ref="H55:J55" si="6">+H10/$T55*100000</f>
        <v>5.2673700021579224</v>
      </c>
      <c r="I55" s="64">
        <f t="shared" si="6"/>
        <v>5.6072003248777884</v>
      </c>
      <c r="J55" s="64">
        <f t="shared" si="6"/>
        <v>9.3453338747963137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5.5634230224559991</v>
      </c>
      <c r="D56" s="64">
        <v>6.7013959134129069</v>
      </c>
      <c r="E56" s="64">
        <v>3.4560658169802414</v>
      </c>
      <c r="F56" s="64">
        <v>5.5634230224559991</v>
      </c>
      <c r="G56" s="64">
        <f t="shared" si="1"/>
        <v>5.6661718209943004</v>
      </c>
      <c r="H56" s="64">
        <f t="shared" ref="H56:J56" si="7">+H11/$T56*100000</f>
        <v>5.2044837466910607</v>
      </c>
      <c r="I56" s="64">
        <f t="shared" si="7"/>
        <v>4.3230792412030583</v>
      </c>
      <c r="J56" s="64">
        <f t="shared" si="7"/>
        <v>6.1698315384160161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5.7467681734238276</v>
      </c>
      <c r="D57" s="64">
        <v>5.503261047431292</v>
      </c>
      <c r="E57" s="64">
        <v>3.0194883623074342</v>
      </c>
      <c r="F57" s="64">
        <v>6.1363795750118832</v>
      </c>
      <c r="G57" s="64">
        <f t="shared" si="1"/>
        <v>4.0853109041754276</v>
      </c>
      <c r="H57" s="64">
        <f t="shared" ref="H57:J57" si="8">+H12/$T57*100000</f>
        <v>4.8543106037849206</v>
      </c>
      <c r="I57" s="64">
        <f t="shared" si="8"/>
        <v>4.3736857915289882</v>
      </c>
      <c r="J57" s="64">
        <f t="shared" si="8"/>
        <v>6.4884349654550917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7.7894302692640505</v>
      </c>
      <c r="D58" s="64">
        <v>8.6235537742099542</v>
      </c>
      <c r="E58" s="64">
        <v>6.4804979999643253</v>
      </c>
      <c r="F58" s="64">
        <v>8.2129083563904324</v>
      </c>
      <c r="G58" s="64">
        <f t="shared" si="1"/>
        <v>7.7351015108640828</v>
      </c>
      <c r="H58" s="64">
        <f t="shared" ref="H58:J58" si="9">+H13/$T58*100000</f>
        <v>8.9630963497410328</v>
      </c>
      <c r="I58" s="64">
        <f t="shared" si="9"/>
        <v>6.4817871907731766</v>
      </c>
      <c r="J58" s="64">
        <f t="shared" si="9"/>
        <v>7.7477612514710614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7.5127987293758469</v>
      </c>
      <c r="D59" s="64">
        <v>6.9635601799697797</v>
      </c>
      <c r="E59" s="64">
        <v>5.7866204312424934</v>
      </c>
      <c r="F59" s="64">
        <v>8.1797312536546443</v>
      </c>
      <c r="G59" s="64">
        <f t="shared" si="1"/>
        <v>7.3395986293539108</v>
      </c>
      <c r="H59" s="64">
        <f t="shared" ref="H59:J59" si="10">+H14/$T59*100000</f>
        <v>6.6688781279769218</v>
      </c>
      <c r="I59" s="64">
        <f t="shared" si="10"/>
        <v>5.2124564678440306</v>
      </c>
      <c r="J59" s="64">
        <f t="shared" si="10"/>
        <v>7.5695599441117345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7.9637761951352699</v>
      </c>
      <c r="D60" s="64">
        <v>7.2053213194081023</v>
      </c>
      <c r="E60" s="64">
        <v>4.0766949570335314</v>
      </c>
      <c r="F60" s="64">
        <v>5.2143772706242837</v>
      </c>
      <c r="G60" s="64">
        <f t="shared" si="1"/>
        <v>5.5961035943109438</v>
      </c>
      <c r="H60" s="64">
        <f t="shared" ref="H60:J60" si="11">+H15/$T60*100000</f>
        <v>7.8724847174204813</v>
      </c>
      <c r="I60" s="64">
        <f t="shared" si="11"/>
        <v>3.6042701115900999</v>
      </c>
      <c r="J60" s="64">
        <f t="shared" si="11"/>
        <v>7.398238650105994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7.0619789002937781</v>
      </c>
      <c r="D61" s="64">
        <v>5.9469296002473921</v>
      </c>
      <c r="E61" s="64">
        <v>4.9433852302056449</v>
      </c>
      <c r="F61" s="64">
        <v>6.392949320265946</v>
      </c>
      <c r="G61" s="64">
        <f t="shared" si="1"/>
        <v>4.5560347829179069</v>
      </c>
      <c r="H61" s="64">
        <f t="shared" ref="H61:J61" si="12">+H16/$T61*100000</f>
        <v>8.1490053027799956</v>
      </c>
      <c r="I61" s="64">
        <f t="shared" si="12"/>
        <v>5.6672627787515433</v>
      </c>
      <c r="J61" s="64">
        <f t="shared" si="12"/>
        <v>7.148900106529724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6.2219125092439844</v>
      </c>
      <c r="D62" s="64">
        <v>6.5033799799002594</v>
      </c>
      <c r="E62" s="64">
        <v>4.7849470011566835</v>
      </c>
      <c r="F62" s="64">
        <v>6.1182139674232516</v>
      </c>
      <c r="G62" s="64">
        <f t="shared" si="1"/>
        <v>4.8036518266433603</v>
      </c>
      <c r="H62" s="64">
        <f t="shared" ref="H62:J62" si="13">+H17/$T62*100000</f>
        <v>4.9204579500875747</v>
      </c>
      <c r="I62" s="64">
        <f t="shared" si="13"/>
        <v>4.5116365180328213</v>
      </c>
      <c r="J62" s="64">
        <f t="shared" si="13"/>
        <v>5.4752870364475985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7.2460078413555129</v>
      </c>
      <c r="D63" s="64">
        <v>6.7890523919006611</v>
      </c>
      <c r="E63" s="64">
        <v>4.9612305940812522</v>
      </c>
      <c r="F63" s="64">
        <v>8.4863154898758246</v>
      </c>
      <c r="G63" s="64">
        <f t="shared" si="1"/>
        <v>4.4439120337273597</v>
      </c>
      <c r="H63" s="64">
        <f t="shared" ref="H63:J63" si="14">+H18/$T63*100000</f>
        <v>6.6336657894770736</v>
      </c>
      <c r="I63" s="64">
        <f t="shared" si="14"/>
        <v>6.2472386561094773</v>
      </c>
      <c r="J63" s="64">
        <f t="shared" si="14"/>
        <v>8.7590150229988541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8.7334008917103461</v>
      </c>
      <c r="D64" s="64">
        <v>5.5713074654014276</v>
      </c>
      <c r="E64" s="64">
        <v>6.3241868526178369</v>
      </c>
      <c r="F64" s="64">
        <v>6.0230350977312739</v>
      </c>
      <c r="G64" s="64">
        <f t="shared" si="1"/>
        <v>6.248140434394525</v>
      </c>
      <c r="H64" s="64">
        <f t="shared" ref="H64:J64" si="15">+H19/$T64*100000</f>
        <v>8.9259149062778924</v>
      </c>
      <c r="I64" s="64">
        <f t="shared" si="15"/>
        <v>3.2728354656352274</v>
      </c>
      <c r="J64" s="64">
        <f t="shared" si="15"/>
        <v>9.6697411484677183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8.4232492548141593</v>
      </c>
      <c r="D65" s="64">
        <v>6.7476566611145676</v>
      </c>
      <c r="E65" s="64">
        <v>4.4380560589881055</v>
      </c>
      <c r="F65" s="64">
        <v>7.0646606653280033</v>
      </c>
      <c r="G65" s="64">
        <f t="shared" si="1"/>
        <v>5.2254394211654622</v>
      </c>
      <c r="H65" s="64">
        <f t="shared" ref="H65:J65" si="16">+H20/$T65*100000</f>
        <v>6.0813303608391154</v>
      </c>
      <c r="I65" s="64">
        <f t="shared" si="16"/>
        <v>5.4957207705360895</v>
      </c>
      <c r="J65" s="64">
        <f t="shared" si="16"/>
        <v>6.8471275173892261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5.6268990784389734</v>
      </c>
      <c r="D66" s="64">
        <v>4.3764770610080905</v>
      </c>
      <c r="E66" s="64">
        <v>2.8134495392194867</v>
      </c>
      <c r="F66" s="64">
        <v>5.9395045827966939</v>
      </c>
      <c r="G66" s="64">
        <f t="shared" si="1"/>
        <v>2.1721389051799305</v>
      </c>
      <c r="H66" s="64">
        <f t="shared" ref="H66:J66" si="17">+H21/$T66*100000</f>
        <v>6.2061111576569452</v>
      </c>
      <c r="I66" s="64">
        <f t="shared" si="17"/>
        <v>6.2061111576569452</v>
      </c>
      <c r="J66" s="64">
        <f t="shared" si="17"/>
        <v>5.5855000418912502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7.0752401979803441</v>
      </c>
      <c r="D67" s="66">
        <v>7.1573879704487089</v>
      </c>
      <c r="E67" s="66">
        <v>5.291159088218703</v>
      </c>
      <c r="F67" s="66">
        <v>7.1974086801127823</v>
      </c>
      <c r="G67" s="66">
        <f t="shared" si="1"/>
        <v>6.2484684437882434</v>
      </c>
      <c r="H67" s="66">
        <f t="shared" ref="H67:J67" si="18">+H22/$T67*100000</f>
        <v>6.9330325856484931</v>
      </c>
      <c r="I67" s="66">
        <f t="shared" si="18"/>
        <v>5.6159228537410817</v>
      </c>
      <c r="J67" s="66">
        <f t="shared" si="18"/>
        <v>7.1806408922787979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0.42578125" style="2" hidden="1" customWidth="1"/>
    <col min="20" max="20" width="12.28515625" style="2" hidden="1" customWidth="1"/>
    <col min="21" max="21" width="0.140625" style="2" hidden="1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587</v>
      </c>
      <c r="D4" s="25" t="s">
        <v>591</v>
      </c>
      <c r="E4" s="25" t="s">
        <v>592</v>
      </c>
      <c r="F4" s="41" t="s">
        <v>592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0" ht="17.100000000000001" customHeight="1" thickBot="1" x14ac:dyDescent="0.25">
      <c r="B5" s="39" t="s">
        <v>12</v>
      </c>
      <c r="C5" s="28">
        <v>1748</v>
      </c>
      <c r="D5" s="28">
        <v>1614</v>
      </c>
      <c r="E5" s="28">
        <v>1334</v>
      </c>
      <c r="F5" s="28">
        <v>1853</v>
      </c>
      <c r="G5" s="28">
        <v>1695</v>
      </c>
      <c r="H5" s="28">
        <v>1678</v>
      </c>
      <c r="I5" s="28">
        <v>1305</v>
      </c>
      <c r="J5" s="28">
        <v>1720</v>
      </c>
    </row>
    <row r="6" spans="1:10" ht="17.100000000000001" customHeight="1" thickBot="1" x14ac:dyDescent="0.25">
      <c r="B6" s="39" t="s">
        <v>13</v>
      </c>
      <c r="C6" s="28">
        <v>155</v>
      </c>
      <c r="D6" s="28">
        <v>143</v>
      </c>
      <c r="E6" s="28">
        <v>101</v>
      </c>
      <c r="F6" s="28">
        <v>122</v>
      </c>
      <c r="G6" s="28">
        <v>158</v>
      </c>
      <c r="H6" s="28">
        <v>165</v>
      </c>
      <c r="I6" s="28">
        <v>105</v>
      </c>
      <c r="J6" s="28">
        <v>132</v>
      </c>
    </row>
    <row r="7" spans="1:10" ht="17.100000000000001" customHeight="1" thickBot="1" x14ac:dyDescent="0.25">
      <c r="B7" s="39" t="s">
        <v>562</v>
      </c>
      <c r="C7" s="28">
        <v>112</v>
      </c>
      <c r="D7" s="28">
        <v>117</v>
      </c>
      <c r="E7" s="28">
        <v>75</v>
      </c>
      <c r="F7" s="28">
        <v>117</v>
      </c>
      <c r="G7" s="28">
        <v>130</v>
      </c>
      <c r="H7" s="28">
        <v>95</v>
      </c>
      <c r="I7" s="28">
        <v>95</v>
      </c>
      <c r="J7" s="28">
        <v>111</v>
      </c>
    </row>
    <row r="8" spans="1:10" ht="17.100000000000001" customHeight="1" thickBot="1" x14ac:dyDescent="0.25">
      <c r="B8" s="39" t="s">
        <v>53</v>
      </c>
      <c r="C8" s="28">
        <v>130</v>
      </c>
      <c r="D8" s="28">
        <v>182</v>
      </c>
      <c r="E8" s="28">
        <v>137</v>
      </c>
      <c r="F8" s="28">
        <v>174</v>
      </c>
      <c r="G8" s="28">
        <v>152</v>
      </c>
      <c r="H8" s="28">
        <v>153</v>
      </c>
      <c r="I8" s="28">
        <v>136</v>
      </c>
      <c r="J8" s="28">
        <v>167</v>
      </c>
    </row>
    <row r="9" spans="1:10" ht="17.100000000000001" customHeight="1" thickBot="1" x14ac:dyDescent="0.25">
      <c r="B9" s="39" t="s">
        <v>14</v>
      </c>
      <c r="C9" s="28">
        <v>548</v>
      </c>
      <c r="D9" s="28">
        <v>528</v>
      </c>
      <c r="E9" s="28">
        <v>426</v>
      </c>
      <c r="F9" s="28">
        <v>562</v>
      </c>
      <c r="G9" s="28">
        <v>508</v>
      </c>
      <c r="H9" s="28">
        <v>488</v>
      </c>
      <c r="I9" s="28">
        <v>372</v>
      </c>
      <c r="J9" s="28">
        <v>541</v>
      </c>
    </row>
    <row r="10" spans="1:10" ht="17.100000000000001" customHeight="1" thickBot="1" x14ac:dyDescent="0.25">
      <c r="B10" s="39" t="s">
        <v>15</v>
      </c>
      <c r="C10" s="28">
        <v>71</v>
      </c>
      <c r="D10" s="28">
        <v>73</v>
      </c>
      <c r="E10" s="28">
        <v>41</v>
      </c>
      <c r="F10" s="28">
        <v>76</v>
      </c>
      <c r="G10" s="28">
        <v>54</v>
      </c>
      <c r="H10" s="28">
        <v>46</v>
      </c>
      <c r="I10" s="28">
        <v>40</v>
      </c>
      <c r="J10" s="28">
        <v>76</v>
      </c>
    </row>
    <row r="11" spans="1:10" ht="17.100000000000001" customHeight="1" thickBot="1" x14ac:dyDescent="0.25">
      <c r="B11" s="39" t="s">
        <v>52</v>
      </c>
      <c r="C11" s="28">
        <v>202</v>
      </c>
      <c r="D11" s="28">
        <v>182</v>
      </c>
      <c r="E11" s="28">
        <v>166</v>
      </c>
      <c r="F11" s="28">
        <v>215</v>
      </c>
      <c r="G11" s="28">
        <v>208</v>
      </c>
      <c r="H11" s="28">
        <v>236</v>
      </c>
      <c r="I11" s="28">
        <v>237</v>
      </c>
      <c r="J11" s="28">
        <v>216</v>
      </c>
    </row>
    <row r="12" spans="1:10" ht="17.100000000000001" customHeight="1" thickBot="1" x14ac:dyDescent="0.25">
      <c r="B12" s="39" t="s">
        <v>36</v>
      </c>
      <c r="C12" s="28">
        <v>277</v>
      </c>
      <c r="D12" s="28">
        <v>259</v>
      </c>
      <c r="E12" s="28">
        <v>222</v>
      </c>
      <c r="F12" s="28">
        <v>273</v>
      </c>
      <c r="G12" s="28">
        <v>269</v>
      </c>
      <c r="H12" s="28">
        <v>275</v>
      </c>
      <c r="I12" s="28">
        <v>213</v>
      </c>
      <c r="J12" s="28">
        <v>313</v>
      </c>
    </row>
    <row r="13" spans="1:10" ht="17.100000000000001" customHeight="1" thickBot="1" x14ac:dyDescent="0.25">
      <c r="B13" s="39" t="s">
        <v>23</v>
      </c>
      <c r="C13" s="28">
        <v>935</v>
      </c>
      <c r="D13" s="28">
        <v>885</v>
      </c>
      <c r="E13" s="28">
        <v>762</v>
      </c>
      <c r="F13" s="28">
        <v>911</v>
      </c>
      <c r="G13" s="28">
        <v>911</v>
      </c>
      <c r="H13" s="28">
        <v>923</v>
      </c>
      <c r="I13" s="28">
        <v>738</v>
      </c>
      <c r="J13" s="28">
        <v>951</v>
      </c>
    </row>
    <row r="14" spans="1:10" ht="17.100000000000001" customHeight="1" thickBot="1" x14ac:dyDescent="0.25">
      <c r="B14" s="39" t="s">
        <v>54</v>
      </c>
      <c r="C14" s="28">
        <v>712</v>
      </c>
      <c r="D14" s="28">
        <v>758</v>
      </c>
      <c r="E14" s="28">
        <v>588</v>
      </c>
      <c r="F14" s="28">
        <v>790</v>
      </c>
      <c r="G14" s="28">
        <v>781</v>
      </c>
      <c r="H14" s="28">
        <v>838</v>
      </c>
      <c r="I14" s="28">
        <v>685</v>
      </c>
      <c r="J14" s="28">
        <v>891</v>
      </c>
    </row>
    <row r="15" spans="1:10" ht="17.100000000000001" customHeight="1" thickBot="1" x14ac:dyDescent="0.25">
      <c r="B15" s="39" t="s">
        <v>24</v>
      </c>
      <c r="C15" s="28">
        <v>118</v>
      </c>
      <c r="D15" s="28">
        <v>118</v>
      </c>
      <c r="E15" s="28">
        <v>104</v>
      </c>
      <c r="F15" s="28">
        <v>134</v>
      </c>
      <c r="G15" s="28">
        <v>137</v>
      </c>
      <c r="H15" s="28">
        <v>147</v>
      </c>
      <c r="I15" s="28">
        <v>100</v>
      </c>
      <c r="J15" s="28">
        <v>125</v>
      </c>
    </row>
    <row r="16" spans="1:10" ht="17.100000000000001" customHeight="1" thickBot="1" x14ac:dyDescent="0.25">
      <c r="B16" s="39" t="s">
        <v>16</v>
      </c>
      <c r="C16" s="28">
        <v>300</v>
      </c>
      <c r="D16" s="28">
        <v>301</v>
      </c>
      <c r="E16" s="28">
        <v>245</v>
      </c>
      <c r="F16" s="28">
        <v>315</v>
      </c>
      <c r="G16" s="28">
        <v>289</v>
      </c>
      <c r="H16" s="28">
        <v>396</v>
      </c>
      <c r="I16" s="28">
        <v>251</v>
      </c>
      <c r="J16" s="28">
        <v>366</v>
      </c>
    </row>
    <row r="17" spans="2:10" ht="17.100000000000001" customHeight="1" thickBot="1" x14ac:dyDescent="0.25">
      <c r="B17" s="39" t="s">
        <v>563</v>
      </c>
      <c r="C17" s="28">
        <v>877</v>
      </c>
      <c r="D17" s="28">
        <v>856</v>
      </c>
      <c r="E17" s="28">
        <v>754</v>
      </c>
      <c r="F17" s="28">
        <v>1001</v>
      </c>
      <c r="G17" s="28">
        <v>936</v>
      </c>
      <c r="H17" s="28">
        <v>956</v>
      </c>
      <c r="I17" s="28">
        <v>792</v>
      </c>
      <c r="J17" s="28">
        <v>968</v>
      </c>
    </row>
    <row r="18" spans="2:10" ht="17.100000000000001" customHeight="1" thickBot="1" x14ac:dyDescent="0.25">
      <c r="B18" s="39" t="s">
        <v>564</v>
      </c>
      <c r="C18" s="28">
        <v>310</v>
      </c>
      <c r="D18" s="28">
        <v>292</v>
      </c>
      <c r="E18" s="28">
        <v>245</v>
      </c>
      <c r="F18" s="28">
        <v>322</v>
      </c>
      <c r="G18" s="28">
        <v>282</v>
      </c>
      <c r="H18" s="28">
        <v>236</v>
      </c>
      <c r="I18" s="28">
        <v>290</v>
      </c>
      <c r="J18" s="28">
        <v>385</v>
      </c>
    </row>
    <row r="19" spans="2:10" ht="17.100000000000001" customHeight="1" thickBot="1" x14ac:dyDescent="0.25">
      <c r="B19" s="39" t="s">
        <v>565</v>
      </c>
      <c r="C19" s="28">
        <v>108</v>
      </c>
      <c r="D19" s="28">
        <v>95</v>
      </c>
      <c r="E19" s="28">
        <v>77</v>
      </c>
      <c r="F19" s="28">
        <v>119</v>
      </c>
      <c r="G19" s="28">
        <v>156</v>
      </c>
      <c r="H19" s="28">
        <v>159</v>
      </c>
      <c r="I19" s="28">
        <v>91</v>
      </c>
      <c r="J19" s="28">
        <v>120</v>
      </c>
    </row>
    <row r="20" spans="2:10" ht="17.100000000000001" customHeight="1" thickBot="1" x14ac:dyDescent="0.25">
      <c r="B20" s="39" t="s">
        <v>37</v>
      </c>
      <c r="C20" s="28">
        <v>289</v>
      </c>
      <c r="D20" s="28">
        <v>316</v>
      </c>
      <c r="E20" s="28">
        <v>189</v>
      </c>
      <c r="F20" s="28">
        <v>282</v>
      </c>
      <c r="G20" s="28">
        <v>299</v>
      </c>
      <c r="H20" s="28">
        <v>322</v>
      </c>
      <c r="I20" s="28">
        <v>240</v>
      </c>
      <c r="J20" s="28">
        <v>294</v>
      </c>
    </row>
    <row r="21" spans="2:10" ht="17.100000000000001" customHeight="1" thickBot="1" x14ac:dyDescent="0.25">
      <c r="B21" s="39" t="s">
        <v>17</v>
      </c>
      <c r="C21" s="28">
        <v>30</v>
      </c>
      <c r="D21" s="28">
        <v>34</v>
      </c>
      <c r="E21" s="28">
        <v>23</v>
      </c>
      <c r="F21" s="28">
        <v>36</v>
      </c>
      <c r="G21" s="28">
        <v>39</v>
      </c>
      <c r="H21" s="28">
        <v>38</v>
      </c>
      <c r="I21" s="28">
        <v>34</v>
      </c>
      <c r="J21" s="28">
        <v>25</v>
      </c>
    </row>
    <row r="22" spans="2:10" ht="17.100000000000001" customHeight="1" thickBot="1" x14ac:dyDescent="0.25">
      <c r="B22" s="40" t="s">
        <v>25</v>
      </c>
      <c r="C22" s="42">
        <v>6922</v>
      </c>
      <c r="D22" s="42">
        <v>6753</v>
      </c>
      <c r="E22" s="42">
        <v>5489</v>
      </c>
      <c r="F22" s="42">
        <v>7302</v>
      </c>
      <c r="G22" s="42">
        <f>SUM(G5:G21)</f>
        <v>7004</v>
      </c>
      <c r="H22" s="42">
        <f>SUM(H5:H21)</f>
        <v>7151</v>
      </c>
      <c r="I22" s="42">
        <f>SUM(I5:I21)</f>
        <v>5724</v>
      </c>
      <c r="J22" s="42">
        <f>SUM(J5:J21)</f>
        <v>7401</v>
      </c>
    </row>
    <row r="25" spans="2:10" ht="39" customHeight="1" x14ac:dyDescent="0.2">
      <c r="B25" s="13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-3.0320366132723112E-2</v>
      </c>
      <c r="D26" s="49">
        <f t="shared" si="0"/>
        <v>3.9653035935563817E-2</v>
      </c>
      <c r="E26" s="49">
        <f t="shared" si="0"/>
        <v>-2.1739130434782608E-2</v>
      </c>
      <c r="F26" s="49">
        <f t="shared" si="0"/>
        <v>-7.1775499190501885E-2</v>
      </c>
    </row>
    <row r="27" spans="2:10" ht="17.100000000000001" customHeight="1" thickBot="1" x14ac:dyDescent="0.25">
      <c r="B27" s="39" t="s">
        <v>13</v>
      </c>
      <c r="C27" s="49">
        <f t="shared" si="0"/>
        <v>1.935483870967742E-2</v>
      </c>
      <c r="D27" s="49">
        <f t="shared" si="0"/>
        <v>0.15384615384615385</v>
      </c>
      <c r="E27" s="49">
        <f t="shared" si="0"/>
        <v>3.9603960396039604E-2</v>
      </c>
      <c r="F27" s="49">
        <f t="shared" si="0"/>
        <v>8.1967213114754092E-2</v>
      </c>
    </row>
    <row r="28" spans="2:10" ht="17.100000000000001" customHeight="1" thickBot="1" x14ac:dyDescent="0.25">
      <c r="B28" s="39" t="s">
        <v>562</v>
      </c>
      <c r="C28" s="49">
        <f t="shared" si="0"/>
        <v>0.16071428571428573</v>
      </c>
      <c r="D28" s="49">
        <f t="shared" si="0"/>
        <v>-0.18803418803418803</v>
      </c>
      <c r="E28" s="49">
        <f t="shared" si="0"/>
        <v>0.26666666666666666</v>
      </c>
      <c r="F28" s="49">
        <f t="shared" si="0"/>
        <v>-5.128205128205128E-2</v>
      </c>
    </row>
    <row r="29" spans="2:10" ht="17.100000000000001" customHeight="1" thickBot="1" x14ac:dyDescent="0.25">
      <c r="B29" s="39" t="s">
        <v>53</v>
      </c>
      <c r="C29" s="49">
        <f t="shared" si="0"/>
        <v>0.16923076923076924</v>
      </c>
      <c r="D29" s="49">
        <f t="shared" si="0"/>
        <v>-0.15934065934065933</v>
      </c>
      <c r="E29" s="49">
        <f t="shared" si="0"/>
        <v>-7.2992700729927005E-3</v>
      </c>
      <c r="F29" s="49">
        <f t="shared" si="0"/>
        <v>-4.0229885057471264E-2</v>
      </c>
    </row>
    <row r="30" spans="2:10" ht="17.100000000000001" customHeight="1" thickBot="1" x14ac:dyDescent="0.25">
      <c r="B30" s="39" t="s">
        <v>14</v>
      </c>
      <c r="C30" s="49">
        <f t="shared" si="0"/>
        <v>-7.2992700729927001E-2</v>
      </c>
      <c r="D30" s="49">
        <f t="shared" si="0"/>
        <v>-7.575757575757576E-2</v>
      </c>
      <c r="E30" s="49">
        <f t="shared" si="0"/>
        <v>-0.12676056338028169</v>
      </c>
      <c r="F30" s="49">
        <f t="shared" si="0"/>
        <v>-3.7366548042704624E-2</v>
      </c>
    </row>
    <row r="31" spans="2:10" ht="17.100000000000001" customHeight="1" thickBot="1" x14ac:dyDescent="0.25">
      <c r="B31" s="39" t="s">
        <v>15</v>
      </c>
      <c r="C31" s="49">
        <f t="shared" si="0"/>
        <v>-0.23943661971830985</v>
      </c>
      <c r="D31" s="49">
        <f t="shared" si="0"/>
        <v>-0.36986301369863012</v>
      </c>
      <c r="E31" s="49">
        <f t="shared" si="0"/>
        <v>-2.4390243902439025E-2</v>
      </c>
      <c r="F31" s="49">
        <f t="shared" si="0"/>
        <v>0</v>
      </c>
    </row>
    <row r="32" spans="2:10" ht="17.100000000000001" customHeight="1" thickBot="1" x14ac:dyDescent="0.25">
      <c r="B32" s="39" t="s">
        <v>52</v>
      </c>
      <c r="C32" s="49">
        <f t="shared" si="0"/>
        <v>2.9702970297029702E-2</v>
      </c>
      <c r="D32" s="49">
        <f t="shared" si="0"/>
        <v>0.2967032967032967</v>
      </c>
      <c r="E32" s="49">
        <f t="shared" si="0"/>
        <v>0.42771084337349397</v>
      </c>
      <c r="F32" s="49">
        <f t="shared" si="0"/>
        <v>4.6511627906976744E-3</v>
      </c>
    </row>
    <row r="33" spans="1:25" ht="17.100000000000001" customHeight="1" thickBot="1" x14ac:dyDescent="0.25">
      <c r="B33" s="39" t="s">
        <v>36</v>
      </c>
      <c r="C33" s="49">
        <f t="shared" si="0"/>
        <v>-2.8880866425992781E-2</v>
      </c>
      <c r="D33" s="49">
        <f t="shared" si="0"/>
        <v>6.1776061776061778E-2</v>
      </c>
      <c r="E33" s="49">
        <f t="shared" si="0"/>
        <v>-4.0540540540540543E-2</v>
      </c>
      <c r="F33" s="49">
        <f t="shared" si="0"/>
        <v>0.14652014652014653</v>
      </c>
    </row>
    <row r="34" spans="1:25" ht="17.100000000000001" customHeight="1" thickBot="1" x14ac:dyDescent="0.25">
      <c r="B34" s="39" t="s">
        <v>23</v>
      </c>
      <c r="C34" s="49">
        <f t="shared" si="0"/>
        <v>-2.5668449197860963E-2</v>
      </c>
      <c r="D34" s="49">
        <f t="shared" si="0"/>
        <v>4.2937853107344631E-2</v>
      </c>
      <c r="E34" s="49">
        <f t="shared" si="0"/>
        <v>-3.1496062992125984E-2</v>
      </c>
      <c r="F34" s="49">
        <f t="shared" si="0"/>
        <v>4.3907793633369926E-2</v>
      </c>
    </row>
    <row r="35" spans="1:25" ht="17.100000000000001" customHeight="1" thickBot="1" x14ac:dyDescent="0.25">
      <c r="B35" s="39" t="s">
        <v>54</v>
      </c>
      <c r="C35" s="49">
        <f t="shared" si="0"/>
        <v>9.6910112359550563E-2</v>
      </c>
      <c r="D35" s="49">
        <f t="shared" si="0"/>
        <v>0.10554089709762533</v>
      </c>
      <c r="E35" s="49">
        <f t="shared" si="0"/>
        <v>0.16496598639455781</v>
      </c>
      <c r="F35" s="49">
        <f t="shared" si="0"/>
        <v>0.12784810126582277</v>
      </c>
    </row>
    <row r="36" spans="1:25" ht="17.100000000000001" customHeight="1" thickBot="1" x14ac:dyDescent="0.25">
      <c r="B36" s="39" t="s">
        <v>24</v>
      </c>
      <c r="C36" s="49">
        <f t="shared" si="0"/>
        <v>0.16101694915254236</v>
      </c>
      <c r="D36" s="49">
        <f t="shared" si="0"/>
        <v>0.24576271186440679</v>
      </c>
      <c r="E36" s="49">
        <f t="shared" si="0"/>
        <v>-3.8461538461538464E-2</v>
      </c>
      <c r="F36" s="49">
        <f t="shared" si="0"/>
        <v>-6.7164179104477612E-2</v>
      </c>
    </row>
    <row r="37" spans="1:25" ht="17.100000000000001" customHeight="1" thickBot="1" x14ac:dyDescent="0.25">
      <c r="B37" s="39" t="s">
        <v>16</v>
      </c>
      <c r="C37" s="49">
        <f t="shared" si="0"/>
        <v>-3.6666666666666667E-2</v>
      </c>
      <c r="D37" s="49">
        <f t="shared" si="0"/>
        <v>0.31561461794019935</v>
      </c>
      <c r="E37" s="49">
        <f t="shared" si="0"/>
        <v>2.4489795918367346E-2</v>
      </c>
      <c r="F37" s="49">
        <f t="shared" si="0"/>
        <v>0.16190476190476191</v>
      </c>
    </row>
    <row r="38" spans="1:25" ht="17.100000000000001" customHeight="1" thickBot="1" x14ac:dyDescent="0.25">
      <c r="B38" s="39" t="s">
        <v>563</v>
      </c>
      <c r="C38" s="49">
        <f t="shared" si="0"/>
        <v>6.7274800456100348E-2</v>
      </c>
      <c r="D38" s="49">
        <f t="shared" si="0"/>
        <v>0.11682242990654206</v>
      </c>
      <c r="E38" s="49">
        <f t="shared" si="0"/>
        <v>5.0397877984084884E-2</v>
      </c>
      <c r="F38" s="49">
        <f t="shared" si="0"/>
        <v>-3.2967032967032968E-2</v>
      </c>
    </row>
    <row r="39" spans="1:25" ht="17.100000000000001" customHeight="1" thickBot="1" x14ac:dyDescent="0.25">
      <c r="B39" s="39" t="s">
        <v>564</v>
      </c>
      <c r="C39" s="49">
        <f t="shared" si="0"/>
        <v>-9.0322580645161285E-2</v>
      </c>
      <c r="D39" s="49">
        <f t="shared" si="0"/>
        <v>-0.19178082191780821</v>
      </c>
      <c r="E39" s="49">
        <f t="shared" si="0"/>
        <v>0.18367346938775511</v>
      </c>
      <c r="F39" s="49">
        <f t="shared" si="0"/>
        <v>0.19565217391304349</v>
      </c>
    </row>
    <row r="40" spans="1:25" ht="17.100000000000001" customHeight="1" thickBot="1" x14ac:dyDescent="0.25">
      <c r="B40" s="39" t="s">
        <v>565</v>
      </c>
      <c r="C40" s="49">
        <f t="shared" si="0"/>
        <v>0.44444444444444442</v>
      </c>
      <c r="D40" s="49">
        <f t="shared" si="0"/>
        <v>0.67368421052631577</v>
      </c>
      <c r="E40" s="49">
        <f t="shared" si="0"/>
        <v>0.18181818181818182</v>
      </c>
      <c r="F40" s="49">
        <f t="shared" si="0"/>
        <v>8.4033613445378148E-3</v>
      </c>
    </row>
    <row r="41" spans="1:25" ht="17.100000000000001" customHeight="1" thickBot="1" x14ac:dyDescent="0.25">
      <c r="B41" s="39" t="s">
        <v>37</v>
      </c>
      <c r="C41" s="49">
        <f t="shared" si="0"/>
        <v>3.4602076124567477E-2</v>
      </c>
      <c r="D41" s="49">
        <f t="shared" si="0"/>
        <v>1.8987341772151899E-2</v>
      </c>
      <c r="E41" s="49">
        <f t="shared" si="0"/>
        <v>0.26984126984126983</v>
      </c>
      <c r="F41" s="49">
        <f t="shared" si="0"/>
        <v>4.2553191489361701E-2</v>
      </c>
    </row>
    <row r="42" spans="1:25" ht="17.100000000000001" customHeight="1" thickBot="1" x14ac:dyDescent="0.25">
      <c r="B42" s="39" t="s">
        <v>17</v>
      </c>
      <c r="C42" s="49">
        <f t="shared" si="0"/>
        <v>0.3</v>
      </c>
      <c r="D42" s="49">
        <f t="shared" si="0"/>
        <v>0.11764705882352941</v>
      </c>
      <c r="E42" s="49">
        <f t="shared" si="0"/>
        <v>0.47826086956521741</v>
      </c>
      <c r="F42" s="49">
        <f t="shared" si="0"/>
        <v>-0.30555555555555558</v>
      </c>
    </row>
    <row r="43" spans="1:25" ht="17.100000000000001" customHeight="1" thickBot="1" x14ac:dyDescent="0.25">
      <c r="B43" s="40" t="s">
        <v>25</v>
      </c>
      <c r="C43" s="50">
        <f t="shared" si="0"/>
        <v>1.1846287200231146E-2</v>
      </c>
      <c r="D43" s="50">
        <f t="shared" si="0"/>
        <v>5.8936768843476976E-2</v>
      </c>
      <c r="E43" s="50">
        <f t="shared" si="0"/>
        <v>4.2812898524321373E-2</v>
      </c>
      <c r="F43" s="50">
        <f t="shared" si="0"/>
        <v>1.3557929334428924E-2</v>
      </c>
    </row>
    <row r="44" spans="1:25" ht="13.5" thickBot="1" x14ac:dyDescent="0.25">
      <c r="A44" s="65"/>
      <c r="B44" s="65"/>
      <c r="C44" s="64"/>
      <c r="D44" s="64"/>
      <c r="E44" s="64"/>
      <c r="F44" s="64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573</v>
      </c>
      <c r="C50" s="64">
        <v>20.165025585818217</v>
      </c>
      <c r="D50" s="64">
        <v>18.619194104983183</v>
      </c>
      <c r="E50" s="64">
        <v>15.389098473387588</v>
      </c>
      <c r="F50" s="64">
        <v>21.376311447666566</v>
      </c>
      <c r="G50" s="64">
        <f t="shared" ref="G50:J67" si="1">+G5/$T50*100000</f>
        <v>19.382196212089937</v>
      </c>
      <c r="H50" s="64">
        <f t="shared" si="1"/>
        <v>19.187802503768093</v>
      </c>
      <c r="I50" s="64">
        <f t="shared" si="1"/>
        <v>14.922575844706413</v>
      </c>
      <c r="J50" s="64">
        <f t="shared" si="1"/>
        <v>19.668069312563244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574</v>
      </c>
      <c r="C51" s="64">
        <v>11.686514892766802</v>
      </c>
      <c r="D51" s="64">
        <v>10.781752449455823</v>
      </c>
      <c r="E51" s="64">
        <v>7.6150838978673994</v>
      </c>
      <c r="F51" s="64">
        <v>9.1984181736616115</v>
      </c>
      <c r="G51" s="64">
        <f t="shared" si="1"/>
        <v>11.709532448744856</v>
      </c>
      <c r="H51" s="64">
        <f t="shared" ref="H51:J51" si="2">+H6/$T51*100000</f>
        <v>12.228309202803173</v>
      </c>
      <c r="I51" s="64">
        <f t="shared" si="2"/>
        <v>7.7816513108747465</v>
      </c>
      <c r="J51" s="64">
        <f t="shared" si="2"/>
        <v>9.7826473622425389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575</v>
      </c>
      <c r="C52" s="64">
        <v>11.14776158919304</v>
      </c>
      <c r="D52" s="64">
        <v>11.645429517282016</v>
      </c>
      <c r="E52" s="64">
        <v>7.4650189213346261</v>
      </c>
      <c r="F52" s="64">
        <v>11.645429517282016</v>
      </c>
      <c r="G52" s="64">
        <f t="shared" si="1"/>
        <v>12.914698416956004</v>
      </c>
      <c r="H52" s="64">
        <f t="shared" ref="H52:J52" si="3">+H7/$T52*100000</f>
        <v>9.4376642277755423</v>
      </c>
      <c r="I52" s="64">
        <f t="shared" si="3"/>
        <v>9.4376642277755423</v>
      </c>
      <c r="J52" s="64">
        <f t="shared" si="3"/>
        <v>11.027165571400896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11.048230625865267</v>
      </c>
      <c r="D53" s="64">
        <v>15.467522876211374</v>
      </c>
      <c r="E53" s="64">
        <v>11.643135351873397</v>
      </c>
      <c r="F53" s="64">
        <v>14.787631760773513</v>
      </c>
      <c r="G53" s="64">
        <f t="shared" si="1"/>
        <v>12.596065718315508</v>
      </c>
      <c r="H53" s="64">
        <f t="shared" ref="H53:J53" si="4">+H8/$T53*100000</f>
        <v>12.678934571725479</v>
      </c>
      <c r="I53" s="64">
        <f t="shared" si="4"/>
        <v>11.270164063755981</v>
      </c>
      <c r="J53" s="64">
        <f t="shared" si="4"/>
        <v>13.839098519465065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25.164152470885583</v>
      </c>
      <c r="D54" s="64">
        <v>24.245752745670778</v>
      </c>
      <c r="E54" s="64">
        <v>19.561914147075289</v>
      </c>
      <c r="F54" s="64">
        <v>25.807032278535942</v>
      </c>
      <c r="G54" s="64">
        <f t="shared" si="1"/>
        <v>22.956260190229671</v>
      </c>
      <c r="H54" s="64">
        <f t="shared" ref="H54:J54" si="5">+H9/$T54*100000</f>
        <v>22.052470418960787</v>
      </c>
      <c r="I54" s="64">
        <f t="shared" si="5"/>
        <v>16.810489745601256</v>
      </c>
      <c r="J54" s="64">
        <f t="shared" si="5"/>
        <v>24.447513312823329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12.128417736871414</v>
      </c>
      <c r="D55" s="64">
        <v>12.470063306924132</v>
      </c>
      <c r="E55" s="64">
        <v>7.0037341860806759</v>
      </c>
      <c r="F55" s="64">
        <v>12.982531662003206</v>
      </c>
      <c r="G55" s="64">
        <f t="shared" si="1"/>
        <v>9.1754187134363807</v>
      </c>
      <c r="H55" s="64">
        <f t="shared" ref="H55:J55" si="6">+H10/$T55*100000</f>
        <v>7.8160974225569175</v>
      </c>
      <c r="I55" s="64">
        <f t="shared" si="6"/>
        <v>6.7966064543973204</v>
      </c>
      <c r="J55" s="64">
        <f t="shared" si="6"/>
        <v>12.913552263354907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576</v>
      </c>
      <c r="C56" s="64">
        <v>8.5137231101220578</v>
      </c>
      <c r="D56" s="64">
        <v>7.670780227931755</v>
      </c>
      <c r="E56" s="64">
        <v>6.9964259221795135</v>
      </c>
      <c r="F56" s="64">
        <v>9.0616359835457541</v>
      </c>
      <c r="G56" s="64">
        <f t="shared" si="1"/>
        <v>8.7301017686430704</v>
      </c>
      <c r="H56" s="64">
        <f t="shared" ref="H56:J56" si="7">+H11/$T56*100000</f>
        <v>9.9053077759604058</v>
      </c>
      <c r="I56" s="64">
        <f t="shared" si="7"/>
        <v>9.9472794190788818</v>
      </c>
      <c r="J56" s="64">
        <f t="shared" si="7"/>
        <v>9.0658749135908803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577</v>
      </c>
      <c r="C57" s="64">
        <v>13.490294779986442</v>
      </c>
      <c r="D57" s="64">
        <v>12.613669126413315</v>
      </c>
      <c r="E57" s="64">
        <v>10.811716394068556</v>
      </c>
      <c r="F57" s="64">
        <v>13.295489079192413</v>
      </c>
      <c r="G57" s="64">
        <f t="shared" si="1"/>
        <v>12.928807449684589</v>
      </c>
      <c r="H57" s="64">
        <f t="shared" ref="H57:J57" si="8">+H12/$T57*100000</f>
        <v>13.21718233703815</v>
      </c>
      <c r="I57" s="64">
        <f t="shared" si="8"/>
        <v>10.237308501051368</v>
      </c>
      <c r="J57" s="64">
        <f t="shared" si="8"/>
        <v>15.043556623610694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11.998545801914146</v>
      </c>
      <c r="D58" s="64">
        <v>11.356912336571144</v>
      </c>
      <c r="E58" s="64">
        <v>9.7784940118273571</v>
      </c>
      <c r="F58" s="64">
        <v>11.690561738549505</v>
      </c>
      <c r="G58" s="64">
        <f t="shared" si="1"/>
        <v>11.533023692957741</v>
      </c>
      <c r="H58" s="64">
        <f t="shared" ref="H58:J58" si="9">+H13/$T58*100000</f>
        <v>11.684940580241488</v>
      </c>
      <c r="I58" s="64">
        <f t="shared" si="9"/>
        <v>9.3428885679503981</v>
      </c>
      <c r="J58" s="64">
        <f t="shared" si="9"/>
        <v>12.039413317236896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578</v>
      </c>
      <c r="C59" s="64">
        <v>13.966351684897136</v>
      </c>
      <c r="D59" s="64">
        <v>14.86867215892139</v>
      </c>
      <c r="E59" s="64">
        <v>11.53400953752741</v>
      </c>
      <c r="F59" s="64">
        <v>15.496373358242611</v>
      </c>
      <c r="G59" s="64">
        <f t="shared" si="1"/>
        <v>14.966648902155102</v>
      </c>
      <c r="H59" s="64">
        <f t="shared" ref="H59:J59" si="10">+H14/$T59*100000</f>
        <v>16.058965147254771</v>
      </c>
      <c r="I59" s="64">
        <f t="shared" si="10"/>
        <v>13.126958384092504</v>
      </c>
      <c r="J59" s="64">
        <f t="shared" si="10"/>
        <v>17.074627620768496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11.187209416975737</v>
      </c>
      <c r="D60" s="64">
        <v>11.187209416975737</v>
      </c>
      <c r="E60" s="64">
        <v>9.8599133844531917</v>
      </c>
      <c r="F60" s="64">
        <v>12.704119168430076</v>
      </c>
      <c r="G60" s="64">
        <f t="shared" si="1"/>
        <v>12.99434224441694</v>
      </c>
      <c r="H60" s="64">
        <f t="shared" ref="H60:J60" si="11">+H15/$T60*100000</f>
        <v>13.942834379045911</v>
      </c>
      <c r="I60" s="64">
        <f t="shared" si="11"/>
        <v>9.4849213462897364</v>
      </c>
      <c r="J60" s="64">
        <f t="shared" si="11"/>
        <v>11.856151682862169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11.150493000463861</v>
      </c>
      <c r="D61" s="64">
        <v>11.187661310465407</v>
      </c>
      <c r="E61" s="64">
        <v>9.1062359503788191</v>
      </c>
      <c r="F61" s="64">
        <v>11.708017650487053</v>
      </c>
      <c r="G61" s="64">
        <f t="shared" si="1"/>
        <v>10.704829693197357</v>
      </c>
      <c r="H61" s="64">
        <f t="shared" ref="H61:J61" si="12">+H16/$T61*100000</f>
        <v>14.668209545003993</v>
      </c>
      <c r="I61" s="64">
        <f t="shared" si="12"/>
        <v>9.2972742318080872</v>
      </c>
      <c r="J61" s="64">
        <f t="shared" si="12"/>
        <v>13.556981549170356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579</v>
      </c>
      <c r="C62" s="64">
        <v>12.991945882397557</v>
      </c>
      <c r="D62" s="64">
        <v>12.680850256935358</v>
      </c>
      <c r="E62" s="64">
        <v>11.169814361833248</v>
      </c>
      <c r="F62" s="64">
        <v>14.828891480364828</v>
      </c>
      <c r="G62" s="64">
        <f t="shared" si="1"/>
        <v>13.666316442973207</v>
      </c>
      <c r="H62" s="64">
        <f t="shared" ref="H62:J62" si="13">+H17/$T62*100000</f>
        <v>13.958331751583744</v>
      </c>
      <c r="I62" s="64">
        <f t="shared" si="13"/>
        <v>11.563806220977328</v>
      </c>
      <c r="J62" s="64">
        <f t="shared" si="13"/>
        <v>14.133540936750068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580</v>
      </c>
      <c r="C63" s="64">
        <v>20.236598475857736</v>
      </c>
      <c r="D63" s="64">
        <v>19.061570177259547</v>
      </c>
      <c r="E63" s="64">
        <v>15.993440730919826</v>
      </c>
      <c r="F63" s="64">
        <v>21.019950674923198</v>
      </c>
      <c r="G63" s="64">
        <f t="shared" si="1"/>
        <v>18.162075268277036</v>
      </c>
      <c r="H63" s="64">
        <f t="shared" ref="H63:J63" si="14">+H18/$T63*100000</f>
        <v>15.19946724579213</v>
      </c>
      <c r="I63" s="64">
        <f t="shared" si="14"/>
        <v>18.6773114461005</v>
      </c>
      <c r="J63" s="64">
        <f t="shared" si="14"/>
        <v>24.795741057754114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581</v>
      </c>
      <c r="C64" s="64">
        <v>16.26219476387444</v>
      </c>
      <c r="D64" s="64">
        <v>14.304708357111773</v>
      </c>
      <c r="E64" s="64">
        <v>11.594342563132702</v>
      </c>
      <c r="F64" s="64">
        <v>17.918529415750537</v>
      </c>
      <c r="G64" s="64">
        <f t="shared" si="1"/>
        <v>23.207378756322523</v>
      </c>
      <c r="H64" s="64">
        <f t="shared" ref="H64:J64" si="15">+H19/$T64*100000</f>
        <v>23.653674501636416</v>
      </c>
      <c r="I64" s="64">
        <f t="shared" si="15"/>
        <v>13.537637607854807</v>
      </c>
      <c r="J64" s="64">
        <f t="shared" si="15"/>
        <v>17.851829812555785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2" ht="15" thickBot="1" x14ac:dyDescent="0.25">
      <c r="A65" s="65"/>
      <c r="B65" s="39" t="s">
        <v>582</v>
      </c>
      <c r="C65" s="64">
        <v>13.087736745383291</v>
      </c>
      <c r="D65" s="64">
        <v>14.310466475920828</v>
      </c>
      <c r="E65" s="64">
        <v>8.5591081137627754</v>
      </c>
      <c r="F65" s="64">
        <v>12.770732741169855</v>
      </c>
      <c r="G65" s="64">
        <f t="shared" si="1"/>
        <v>13.469020576969596</v>
      </c>
      <c r="H65" s="64">
        <f t="shared" ref="H65:J65" si="16">+H20/$T65*100000</f>
        <v>14.505099082890336</v>
      </c>
      <c r="I65" s="64">
        <f t="shared" si="16"/>
        <v>10.811253974825094</v>
      </c>
      <c r="J65" s="64">
        <f t="shared" si="16"/>
        <v>13.24378611916074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2" ht="15" thickBot="1" x14ac:dyDescent="0.25">
      <c r="A66" s="65"/>
      <c r="B66" s="39" t="s">
        <v>17</v>
      </c>
      <c r="C66" s="64">
        <v>9.3781651307316221</v>
      </c>
      <c r="D66" s="64">
        <v>10.628587148162506</v>
      </c>
      <c r="E66" s="64">
        <v>7.1899266002275777</v>
      </c>
      <c r="F66" s="64">
        <v>11.253798156877947</v>
      </c>
      <c r="G66" s="64">
        <f t="shared" si="1"/>
        <v>12.101916757431043</v>
      </c>
      <c r="H66" s="64">
        <f t="shared" ref="H66:J66" si="17">+H21/$T66*100000</f>
        <v>11.791611199548196</v>
      </c>
      <c r="I66" s="64">
        <f t="shared" si="17"/>
        <v>10.550388968016806</v>
      </c>
      <c r="J66" s="64">
        <f t="shared" si="17"/>
        <v>7.7576389470711815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2" ht="15" thickBot="1" x14ac:dyDescent="0.25">
      <c r="A67" s="65"/>
      <c r="B67" s="40" t="s">
        <v>25</v>
      </c>
      <c r="C67" s="66">
        <v>14.580176436564438</v>
      </c>
      <c r="D67" s="66">
        <v>14.224202755868195</v>
      </c>
      <c r="E67" s="66">
        <v>11.561772386637127</v>
      </c>
      <c r="F67" s="66">
        <v>15.38059062984593</v>
      </c>
      <c r="G67" s="66">
        <f t="shared" si="1"/>
        <v>14.573517475954995</v>
      </c>
      <c r="H67" s="66">
        <f t="shared" ref="H67:J67" si="18">+H22/$T67*100000</f>
        <v>14.879386560615959</v>
      </c>
      <c r="I67" s="66">
        <f t="shared" si="18"/>
        <v>11.910167623124844</v>
      </c>
      <c r="J67" s="66">
        <f t="shared" si="18"/>
        <v>15.399572078746848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2" ht="13.5" thickBot="1" x14ac:dyDescent="0.25">
      <c r="C68" s="64"/>
      <c r="D68" s="64"/>
      <c r="E68" s="64"/>
      <c r="F68" s="64"/>
      <c r="G68" s="64"/>
    </row>
    <row r="69" spans="1:22" ht="13.5" thickBot="1" x14ac:dyDescent="0.25">
      <c r="C69" s="64"/>
      <c r="D69" s="64"/>
      <c r="E69" s="64"/>
      <c r="F69" s="64"/>
      <c r="G69" s="64"/>
    </row>
    <row r="70" spans="1:22" ht="13.5" thickBot="1" x14ac:dyDescent="0.25">
      <c r="C70" s="64"/>
      <c r="D70" s="64"/>
      <c r="E70" s="64"/>
      <c r="F70" s="64"/>
      <c r="G70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8" width="12.28515625" style="2" customWidth="1"/>
    <col min="19" max="19" width="14.85546875" style="2" hidden="1" customWidth="1"/>
    <col min="20" max="20" width="12.140625" style="2" hidden="1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0" ht="17.100000000000001" customHeight="1" thickBot="1" x14ac:dyDescent="0.25">
      <c r="B5" s="39" t="s">
        <v>12</v>
      </c>
      <c r="C5" s="28">
        <v>1351</v>
      </c>
      <c r="D5" s="28">
        <v>1335</v>
      </c>
      <c r="E5" s="28">
        <v>1020</v>
      </c>
      <c r="F5" s="28">
        <v>1280</v>
      </c>
      <c r="G5" s="28">
        <v>1314</v>
      </c>
      <c r="H5" s="28">
        <v>1231</v>
      </c>
      <c r="I5" s="28">
        <v>1000</v>
      </c>
      <c r="J5" s="28">
        <v>1279</v>
      </c>
    </row>
    <row r="6" spans="1:10" ht="17.100000000000001" customHeight="1" thickBot="1" x14ac:dyDescent="0.25">
      <c r="B6" s="39" t="s">
        <v>13</v>
      </c>
      <c r="C6" s="28">
        <v>110</v>
      </c>
      <c r="D6" s="28">
        <v>131</v>
      </c>
      <c r="E6" s="28">
        <v>106</v>
      </c>
      <c r="F6" s="28">
        <v>103</v>
      </c>
      <c r="G6" s="28">
        <v>91</v>
      </c>
      <c r="H6" s="28">
        <v>145</v>
      </c>
      <c r="I6" s="28">
        <v>103</v>
      </c>
      <c r="J6" s="28">
        <v>117</v>
      </c>
    </row>
    <row r="7" spans="1:10" ht="17.100000000000001" customHeight="1" thickBot="1" x14ac:dyDescent="0.25">
      <c r="B7" s="39" t="s">
        <v>562</v>
      </c>
      <c r="C7" s="28">
        <v>117</v>
      </c>
      <c r="D7" s="28">
        <v>111</v>
      </c>
      <c r="E7" s="28">
        <v>73</v>
      </c>
      <c r="F7" s="28">
        <v>95</v>
      </c>
      <c r="G7" s="28">
        <v>111</v>
      </c>
      <c r="H7" s="28">
        <v>84</v>
      </c>
      <c r="I7" s="28">
        <v>91</v>
      </c>
      <c r="J7" s="28">
        <v>129</v>
      </c>
    </row>
    <row r="8" spans="1:10" ht="17.100000000000001" customHeight="1" thickBot="1" x14ac:dyDescent="0.25">
      <c r="B8" s="39" t="s">
        <v>53</v>
      </c>
      <c r="C8" s="28">
        <v>155</v>
      </c>
      <c r="D8" s="28">
        <v>144</v>
      </c>
      <c r="E8" s="28">
        <v>138</v>
      </c>
      <c r="F8" s="28">
        <v>164</v>
      </c>
      <c r="G8" s="28">
        <v>136</v>
      </c>
      <c r="H8" s="28">
        <v>212</v>
      </c>
      <c r="I8" s="28">
        <v>143</v>
      </c>
      <c r="J8" s="28">
        <v>156</v>
      </c>
    </row>
    <row r="9" spans="1:10" ht="17.100000000000001" customHeight="1" thickBot="1" x14ac:dyDescent="0.25">
      <c r="B9" s="39" t="s">
        <v>14</v>
      </c>
      <c r="C9" s="28">
        <v>559</v>
      </c>
      <c r="D9" s="28">
        <v>586</v>
      </c>
      <c r="E9" s="28">
        <v>386</v>
      </c>
      <c r="F9" s="28">
        <v>487</v>
      </c>
      <c r="G9" s="28">
        <v>499</v>
      </c>
      <c r="H9" s="28">
        <v>484</v>
      </c>
      <c r="I9" s="28">
        <v>369</v>
      </c>
      <c r="J9" s="28">
        <v>492</v>
      </c>
    </row>
    <row r="10" spans="1:10" ht="17.100000000000001" customHeight="1" thickBot="1" x14ac:dyDescent="0.25">
      <c r="B10" s="39" t="s">
        <v>15</v>
      </c>
      <c r="C10" s="28">
        <v>69</v>
      </c>
      <c r="D10" s="28">
        <v>61</v>
      </c>
      <c r="E10" s="28">
        <v>49</v>
      </c>
      <c r="F10" s="28">
        <v>71</v>
      </c>
      <c r="G10" s="28">
        <v>49</v>
      </c>
      <c r="H10" s="28">
        <v>48</v>
      </c>
      <c r="I10" s="28">
        <v>43</v>
      </c>
      <c r="J10" s="28">
        <v>75</v>
      </c>
    </row>
    <row r="11" spans="1:10" ht="17.100000000000001" customHeight="1" thickBot="1" x14ac:dyDescent="0.25">
      <c r="B11" s="39" t="s">
        <v>52</v>
      </c>
      <c r="C11" s="28">
        <v>168</v>
      </c>
      <c r="D11" s="28">
        <v>187</v>
      </c>
      <c r="E11" s="28">
        <v>110</v>
      </c>
      <c r="F11" s="28">
        <v>182</v>
      </c>
      <c r="G11" s="28">
        <v>157</v>
      </c>
      <c r="H11" s="28">
        <v>202</v>
      </c>
      <c r="I11" s="28">
        <v>142</v>
      </c>
      <c r="J11" s="28">
        <v>213</v>
      </c>
    </row>
    <row r="12" spans="1:10" ht="17.100000000000001" customHeight="1" thickBot="1" x14ac:dyDescent="0.25">
      <c r="B12" s="39" t="s">
        <v>36</v>
      </c>
      <c r="C12" s="28">
        <v>212</v>
      </c>
      <c r="D12" s="28">
        <v>190</v>
      </c>
      <c r="E12" s="28">
        <v>176</v>
      </c>
      <c r="F12" s="28">
        <v>221</v>
      </c>
      <c r="G12" s="28">
        <v>183</v>
      </c>
      <c r="H12" s="28">
        <v>233</v>
      </c>
      <c r="I12" s="28">
        <v>155</v>
      </c>
      <c r="J12" s="28">
        <v>207</v>
      </c>
    </row>
    <row r="13" spans="1:10" ht="17.100000000000001" customHeight="1" thickBot="1" x14ac:dyDescent="0.25">
      <c r="B13" s="39" t="s">
        <v>23</v>
      </c>
      <c r="C13" s="28">
        <v>977</v>
      </c>
      <c r="D13" s="28">
        <v>1051</v>
      </c>
      <c r="E13" s="28">
        <v>794</v>
      </c>
      <c r="F13" s="28">
        <v>967</v>
      </c>
      <c r="G13" s="28">
        <v>966</v>
      </c>
      <c r="H13" s="28">
        <v>1196</v>
      </c>
      <c r="I13" s="28">
        <v>842</v>
      </c>
      <c r="J13" s="28">
        <v>1005</v>
      </c>
    </row>
    <row r="14" spans="1:10" ht="17.100000000000001" customHeight="1" thickBot="1" x14ac:dyDescent="0.25">
      <c r="B14" s="39" t="s">
        <v>54</v>
      </c>
      <c r="C14" s="28">
        <v>578</v>
      </c>
      <c r="D14" s="28">
        <v>584</v>
      </c>
      <c r="E14" s="28">
        <v>463</v>
      </c>
      <c r="F14" s="28">
        <v>603</v>
      </c>
      <c r="G14" s="28">
        <v>574</v>
      </c>
      <c r="H14" s="28">
        <v>646</v>
      </c>
      <c r="I14" s="28">
        <v>557</v>
      </c>
      <c r="J14" s="28">
        <v>680</v>
      </c>
    </row>
    <row r="15" spans="1:10" ht="17.100000000000001" customHeight="1" thickBot="1" x14ac:dyDescent="0.25">
      <c r="B15" s="39" t="s">
        <v>24</v>
      </c>
      <c r="C15" s="28">
        <v>181</v>
      </c>
      <c r="D15" s="28">
        <v>126</v>
      </c>
      <c r="E15" s="28">
        <v>95</v>
      </c>
      <c r="F15" s="28">
        <v>177</v>
      </c>
      <c r="G15" s="28">
        <v>136</v>
      </c>
      <c r="H15" s="28">
        <v>141</v>
      </c>
      <c r="I15" s="28">
        <v>102</v>
      </c>
      <c r="J15" s="28">
        <v>145</v>
      </c>
    </row>
    <row r="16" spans="1:10" ht="17.100000000000001" customHeight="1" thickBot="1" x14ac:dyDescent="0.25">
      <c r="B16" s="39" t="s">
        <v>16</v>
      </c>
      <c r="C16" s="28">
        <v>267</v>
      </c>
      <c r="D16" s="28">
        <v>243</v>
      </c>
      <c r="E16" s="28">
        <v>181</v>
      </c>
      <c r="F16" s="28">
        <v>258</v>
      </c>
      <c r="G16" s="28">
        <v>208</v>
      </c>
      <c r="H16" s="28">
        <v>321</v>
      </c>
      <c r="I16" s="28">
        <v>201</v>
      </c>
      <c r="J16" s="28">
        <v>319</v>
      </c>
    </row>
    <row r="17" spans="2:10" ht="17.100000000000001" customHeight="1" thickBot="1" x14ac:dyDescent="0.25">
      <c r="B17" s="39" t="s">
        <v>563</v>
      </c>
      <c r="C17" s="28">
        <v>586</v>
      </c>
      <c r="D17" s="28">
        <v>622</v>
      </c>
      <c r="E17" s="28">
        <v>508</v>
      </c>
      <c r="F17" s="28">
        <v>707</v>
      </c>
      <c r="G17" s="28">
        <v>478</v>
      </c>
      <c r="H17" s="28">
        <v>686</v>
      </c>
      <c r="I17" s="28">
        <v>509</v>
      </c>
      <c r="J17" s="28">
        <v>618</v>
      </c>
    </row>
    <row r="18" spans="2:10" ht="17.100000000000001" customHeight="1" thickBot="1" x14ac:dyDescent="0.25">
      <c r="B18" s="39" t="s">
        <v>564</v>
      </c>
      <c r="C18" s="28">
        <v>189</v>
      </c>
      <c r="D18" s="28">
        <v>185</v>
      </c>
      <c r="E18" s="28">
        <v>116</v>
      </c>
      <c r="F18" s="28">
        <v>193</v>
      </c>
      <c r="G18" s="28">
        <v>153</v>
      </c>
      <c r="H18" s="28">
        <v>196</v>
      </c>
      <c r="I18" s="28">
        <v>163</v>
      </c>
      <c r="J18" s="28">
        <v>259</v>
      </c>
    </row>
    <row r="19" spans="2:10" ht="17.100000000000001" customHeight="1" thickBot="1" x14ac:dyDescent="0.25">
      <c r="B19" s="39" t="s">
        <v>565</v>
      </c>
      <c r="C19" s="28">
        <v>79</v>
      </c>
      <c r="D19" s="28">
        <v>76</v>
      </c>
      <c r="E19" s="28">
        <v>49</v>
      </c>
      <c r="F19" s="28">
        <v>90</v>
      </c>
      <c r="G19" s="28">
        <v>121</v>
      </c>
      <c r="H19" s="28">
        <v>96</v>
      </c>
      <c r="I19" s="28">
        <v>41</v>
      </c>
      <c r="J19" s="28">
        <v>105</v>
      </c>
    </row>
    <row r="20" spans="2:10" ht="17.100000000000001" customHeight="1" thickBot="1" x14ac:dyDescent="0.25">
      <c r="B20" s="39" t="s">
        <v>37</v>
      </c>
      <c r="C20" s="28">
        <v>264</v>
      </c>
      <c r="D20" s="28">
        <v>260</v>
      </c>
      <c r="E20" s="28">
        <v>164</v>
      </c>
      <c r="F20" s="28">
        <v>200</v>
      </c>
      <c r="G20" s="28">
        <v>190</v>
      </c>
      <c r="H20" s="28">
        <v>236</v>
      </c>
      <c r="I20" s="28">
        <v>163</v>
      </c>
      <c r="J20" s="28">
        <v>199</v>
      </c>
    </row>
    <row r="21" spans="2:10" ht="17.100000000000001" customHeight="1" thickBot="1" x14ac:dyDescent="0.25">
      <c r="B21" s="39" t="s">
        <v>17</v>
      </c>
      <c r="C21" s="28">
        <v>26</v>
      </c>
      <c r="D21" s="28">
        <v>27</v>
      </c>
      <c r="E21" s="28">
        <v>15</v>
      </c>
      <c r="F21" s="28">
        <v>29</v>
      </c>
      <c r="G21" s="28">
        <v>16</v>
      </c>
      <c r="H21" s="28">
        <v>45</v>
      </c>
      <c r="I21" s="28">
        <v>40</v>
      </c>
      <c r="J21" s="28">
        <v>27</v>
      </c>
    </row>
    <row r="22" spans="2:10" ht="17.100000000000001" customHeight="1" thickBot="1" x14ac:dyDescent="0.25">
      <c r="B22" s="40" t="s">
        <v>25</v>
      </c>
      <c r="C22" s="42">
        <v>5888</v>
      </c>
      <c r="D22" s="42">
        <v>5919</v>
      </c>
      <c r="E22" s="42">
        <v>4443</v>
      </c>
      <c r="F22" s="42">
        <v>5827</v>
      </c>
      <c r="G22" s="42">
        <f>SUM(G5:G21)</f>
        <v>5382</v>
      </c>
      <c r="H22" s="42">
        <f>SUM(H5:H21)</f>
        <v>6202</v>
      </c>
      <c r="I22" s="42">
        <f>SUM(I5:I21)</f>
        <v>4664</v>
      </c>
      <c r="J22" s="42">
        <f>SUM(J5:J21)</f>
        <v>6025</v>
      </c>
    </row>
    <row r="25" spans="2:10" ht="39" customHeight="1" x14ac:dyDescent="0.2">
      <c r="B25" s="13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-2.7387120651369355E-2</v>
      </c>
      <c r="D26" s="49">
        <f t="shared" si="0"/>
        <v>-7.7902621722846441E-2</v>
      </c>
      <c r="E26" s="49">
        <f t="shared" si="0"/>
        <v>-1.9607843137254902E-2</v>
      </c>
      <c r="F26" s="49">
        <f t="shared" si="0"/>
        <v>-7.8125000000000004E-4</v>
      </c>
    </row>
    <row r="27" spans="2:10" ht="17.100000000000001" customHeight="1" thickBot="1" x14ac:dyDescent="0.25">
      <c r="B27" s="39" t="s">
        <v>13</v>
      </c>
      <c r="C27" s="49">
        <f t="shared" si="0"/>
        <v>-0.17272727272727273</v>
      </c>
      <c r="D27" s="49">
        <f t="shared" si="0"/>
        <v>0.10687022900763359</v>
      </c>
      <c r="E27" s="49">
        <f t="shared" si="0"/>
        <v>-2.8301886792452831E-2</v>
      </c>
      <c r="F27" s="49">
        <f t="shared" si="0"/>
        <v>0.13592233009708737</v>
      </c>
    </row>
    <row r="28" spans="2:10" ht="17.100000000000001" customHeight="1" thickBot="1" x14ac:dyDescent="0.25">
      <c r="B28" s="39" t="s">
        <v>562</v>
      </c>
      <c r="C28" s="49">
        <f t="shared" si="0"/>
        <v>-5.128205128205128E-2</v>
      </c>
      <c r="D28" s="49">
        <f t="shared" si="0"/>
        <v>-0.24324324324324326</v>
      </c>
      <c r="E28" s="49">
        <f t="shared" si="0"/>
        <v>0.24657534246575341</v>
      </c>
      <c r="F28" s="49">
        <f t="shared" si="0"/>
        <v>0.35789473684210527</v>
      </c>
    </row>
    <row r="29" spans="2:10" ht="17.100000000000001" customHeight="1" thickBot="1" x14ac:dyDescent="0.25">
      <c r="B29" s="39" t="s">
        <v>53</v>
      </c>
      <c r="C29" s="49">
        <f t="shared" si="0"/>
        <v>-0.12258064516129032</v>
      </c>
      <c r="D29" s="49">
        <f t="shared" si="0"/>
        <v>0.47222222222222221</v>
      </c>
      <c r="E29" s="49">
        <f t="shared" si="0"/>
        <v>3.6231884057971016E-2</v>
      </c>
      <c r="F29" s="49">
        <f t="shared" si="0"/>
        <v>-4.878048780487805E-2</v>
      </c>
    </row>
    <row r="30" spans="2:10" ht="17.100000000000001" customHeight="1" thickBot="1" x14ac:dyDescent="0.25">
      <c r="B30" s="39" t="s">
        <v>14</v>
      </c>
      <c r="C30" s="49">
        <f t="shared" si="0"/>
        <v>-0.1073345259391771</v>
      </c>
      <c r="D30" s="49">
        <f t="shared" si="0"/>
        <v>-0.17406143344709898</v>
      </c>
      <c r="E30" s="49">
        <f t="shared" si="0"/>
        <v>-4.4041450777202069E-2</v>
      </c>
      <c r="F30" s="49">
        <f t="shared" si="0"/>
        <v>1.0266940451745379E-2</v>
      </c>
    </row>
    <row r="31" spans="2:10" ht="17.100000000000001" customHeight="1" thickBot="1" x14ac:dyDescent="0.25">
      <c r="B31" s="39" t="s">
        <v>15</v>
      </c>
      <c r="C31" s="49">
        <f t="shared" si="0"/>
        <v>-0.28985507246376813</v>
      </c>
      <c r="D31" s="49">
        <f t="shared" si="0"/>
        <v>-0.21311475409836064</v>
      </c>
      <c r="E31" s="49">
        <f t="shared" si="0"/>
        <v>-0.12244897959183673</v>
      </c>
      <c r="F31" s="49">
        <f t="shared" si="0"/>
        <v>5.6338028169014086E-2</v>
      </c>
    </row>
    <row r="32" spans="2:10" ht="17.100000000000001" customHeight="1" thickBot="1" x14ac:dyDescent="0.25">
      <c r="B32" s="39" t="s">
        <v>52</v>
      </c>
      <c r="C32" s="49">
        <f t="shared" si="0"/>
        <v>-6.5476190476190479E-2</v>
      </c>
      <c r="D32" s="49">
        <f t="shared" si="0"/>
        <v>8.0213903743315509E-2</v>
      </c>
      <c r="E32" s="49">
        <f t="shared" si="0"/>
        <v>0.29090909090909089</v>
      </c>
      <c r="F32" s="49">
        <f t="shared" si="0"/>
        <v>0.17032967032967034</v>
      </c>
    </row>
    <row r="33" spans="1:25" ht="17.100000000000001" customHeight="1" thickBot="1" x14ac:dyDescent="0.25">
      <c r="B33" s="39" t="s">
        <v>36</v>
      </c>
      <c r="C33" s="49">
        <f t="shared" si="0"/>
        <v>-0.13679245283018868</v>
      </c>
      <c r="D33" s="49">
        <f t="shared" si="0"/>
        <v>0.22631578947368422</v>
      </c>
      <c r="E33" s="49">
        <f t="shared" si="0"/>
        <v>-0.11931818181818182</v>
      </c>
      <c r="F33" s="49">
        <f t="shared" si="0"/>
        <v>-6.3348416289592757E-2</v>
      </c>
    </row>
    <row r="34" spans="1:25" ht="17.100000000000001" customHeight="1" thickBot="1" x14ac:dyDescent="0.25">
      <c r="B34" s="39" t="s">
        <v>23</v>
      </c>
      <c r="C34" s="49">
        <f t="shared" si="0"/>
        <v>-1.1258955987717503E-2</v>
      </c>
      <c r="D34" s="49">
        <f t="shared" si="0"/>
        <v>0.1379638439581351</v>
      </c>
      <c r="E34" s="49">
        <f t="shared" si="0"/>
        <v>6.0453400503778336E-2</v>
      </c>
      <c r="F34" s="49">
        <f t="shared" si="0"/>
        <v>3.9296794208893482E-2</v>
      </c>
    </row>
    <row r="35" spans="1:25" ht="17.100000000000001" customHeight="1" thickBot="1" x14ac:dyDescent="0.25">
      <c r="B35" s="39" t="s">
        <v>54</v>
      </c>
      <c r="C35" s="49">
        <f t="shared" si="0"/>
        <v>-6.920415224913495E-3</v>
      </c>
      <c r="D35" s="49">
        <f t="shared" si="0"/>
        <v>0.10616438356164383</v>
      </c>
      <c r="E35" s="49">
        <f t="shared" si="0"/>
        <v>0.20302375809935205</v>
      </c>
      <c r="F35" s="49">
        <f t="shared" si="0"/>
        <v>0.12769485903814262</v>
      </c>
    </row>
    <row r="36" spans="1:25" ht="17.100000000000001" customHeight="1" thickBot="1" x14ac:dyDescent="0.25">
      <c r="B36" s="39" t="s">
        <v>24</v>
      </c>
      <c r="C36" s="49">
        <f t="shared" si="0"/>
        <v>-0.24861878453038674</v>
      </c>
      <c r="D36" s="49">
        <f t="shared" si="0"/>
        <v>0.11904761904761904</v>
      </c>
      <c r="E36" s="49">
        <f t="shared" si="0"/>
        <v>7.3684210526315783E-2</v>
      </c>
      <c r="F36" s="49">
        <f t="shared" si="0"/>
        <v>-0.1807909604519774</v>
      </c>
    </row>
    <row r="37" spans="1:25" ht="17.100000000000001" customHeight="1" thickBot="1" x14ac:dyDescent="0.25">
      <c r="B37" s="39" t="s">
        <v>16</v>
      </c>
      <c r="C37" s="49">
        <f t="shared" si="0"/>
        <v>-0.22097378277153559</v>
      </c>
      <c r="D37" s="49">
        <f t="shared" si="0"/>
        <v>0.32098765432098764</v>
      </c>
      <c r="E37" s="49">
        <f t="shared" si="0"/>
        <v>0.11049723756906077</v>
      </c>
      <c r="F37" s="49">
        <f t="shared" si="0"/>
        <v>0.23643410852713179</v>
      </c>
    </row>
    <row r="38" spans="1:25" ht="17.100000000000001" customHeight="1" thickBot="1" x14ac:dyDescent="0.25">
      <c r="B38" s="39" t="s">
        <v>563</v>
      </c>
      <c r="C38" s="49">
        <f t="shared" si="0"/>
        <v>-0.18430034129692832</v>
      </c>
      <c r="D38" s="49">
        <f t="shared" si="0"/>
        <v>0.10289389067524116</v>
      </c>
      <c r="E38" s="49">
        <f t="shared" si="0"/>
        <v>1.968503937007874E-3</v>
      </c>
      <c r="F38" s="49">
        <f t="shared" si="0"/>
        <v>-0.12588401697312587</v>
      </c>
    </row>
    <row r="39" spans="1:25" ht="17.100000000000001" customHeight="1" thickBot="1" x14ac:dyDescent="0.25">
      <c r="B39" s="39" t="s">
        <v>564</v>
      </c>
      <c r="C39" s="49">
        <f t="shared" si="0"/>
        <v>-0.19047619047619047</v>
      </c>
      <c r="D39" s="49">
        <f t="shared" si="0"/>
        <v>5.9459459459459463E-2</v>
      </c>
      <c r="E39" s="49">
        <f t="shared" si="0"/>
        <v>0.40517241379310343</v>
      </c>
      <c r="F39" s="49">
        <f t="shared" si="0"/>
        <v>0.34196891191709844</v>
      </c>
    </row>
    <row r="40" spans="1:25" ht="17.100000000000001" customHeight="1" thickBot="1" x14ac:dyDescent="0.25">
      <c r="B40" s="39" t="s">
        <v>565</v>
      </c>
      <c r="C40" s="49">
        <f t="shared" si="0"/>
        <v>0.53164556962025311</v>
      </c>
      <c r="D40" s="49">
        <f t="shared" si="0"/>
        <v>0.26315789473684209</v>
      </c>
      <c r="E40" s="49">
        <f t="shared" si="0"/>
        <v>-0.16326530612244897</v>
      </c>
      <c r="F40" s="49">
        <f t="shared" si="0"/>
        <v>0.16666666666666666</v>
      </c>
    </row>
    <row r="41" spans="1:25" ht="17.100000000000001" customHeight="1" thickBot="1" x14ac:dyDescent="0.25">
      <c r="B41" s="39" t="s">
        <v>37</v>
      </c>
      <c r="C41" s="49">
        <f t="shared" si="0"/>
        <v>-0.28030303030303028</v>
      </c>
      <c r="D41" s="49">
        <f t="shared" si="0"/>
        <v>-9.2307692307692313E-2</v>
      </c>
      <c r="E41" s="49">
        <f t="shared" si="0"/>
        <v>-6.0975609756097563E-3</v>
      </c>
      <c r="F41" s="49">
        <f t="shared" si="0"/>
        <v>-5.0000000000000001E-3</v>
      </c>
    </row>
    <row r="42" spans="1:25" ht="17.100000000000001" customHeight="1" thickBot="1" x14ac:dyDescent="0.25">
      <c r="B42" s="39" t="s">
        <v>17</v>
      </c>
      <c r="C42" s="49">
        <f t="shared" si="0"/>
        <v>-0.38461538461538464</v>
      </c>
      <c r="D42" s="49">
        <f t="shared" si="0"/>
        <v>0.66666666666666663</v>
      </c>
      <c r="E42" s="49">
        <f t="shared" si="0"/>
        <v>1.6666666666666667</v>
      </c>
      <c r="F42" s="49">
        <f t="shared" si="0"/>
        <v>-6.8965517241379309E-2</v>
      </c>
    </row>
    <row r="43" spans="1:25" ht="17.100000000000001" customHeight="1" thickBot="1" x14ac:dyDescent="0.25">
      <c r="B43" s="40" t="s">
        <v>25</v>
      </c>
      <c r="C43" s="50">
        <f t="shared" si="0"/>
        <v>-8.59375E-2</v>
      </c>
      <c r="D43" s="50">
        <f t="shared" si="0"/>
        <v>4.7812130427437066E-2</v>
      </c>
      <c r="E43" s="50">
        <f t="shared" si="0"/>
        <v>4.9741165878910643E-2</v>
      </c>
      <c r="F43" s="50">
        <f t="shared" si="0"/>
        <v>3.3979749442251586E-2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2">
        <v>2023</v>
      </c>
      <c r="U49" s="65"/>
      <c r="V49" s="65"/>
    </row>
    <row r="50" spans="1:22" ht="15" thickBot="1" x14ac:dyDescent="0.25">
      <c r="A50" s="65"/>
      <c r="B50" s="39" t="s">
        <v>573</v>
      </c>
      <c r="C50" s="64">
        <v>15.585211422448751</v>
      </c>
      <c r="D50" s="64">
        <v>15.400634529214717</v>
      </c>
      <c r="E50" s="64">
        <v>11.766776943669671</v>
      </c>
      <c r="F50" s="64">
        <v>14.766151458722723</v>
      </c>
      <c r="G50" s="64">
        <f t="shared" ref="G50:J67" si="1">+G5/$T50*100000</f>
        <v>15.025490160876803</v>
      </c>
      <c r="H50" s="64">
        <f t="shared" si="1"/>
        <v>14.076391467305436</v>
      </c>
      <c r="I50" s="64">
        <f t="shared" si="1"/>
        <v>11.434924018932117</v>
      </c>
      <c r="J50" s="64">
        <f t="shared" si="1"/>
        <v>14.625267820214178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2">
        <v>8745139</v>
      </c>
      <c r="U50" s="65"/>
      <c r="V50" s="65"/>
    </row>
    <row r="51" spans="1:22" ht="15" thickBot="1" x14ac:dyDescent="0.25">
      <c r="A51" s="65"/>
      <c r="B51" s="39" t="s">
        <v>574</v>
      </c>
      <c r="C51" s="64">
        <v>8.2936557303506326</v>
      </c>
      <c r="D51" s="64">
        <v>9.8769900061448439</v>
      </c>
      <c r="E51" s="64">
        <v>7.992068249246973</v>
      </c>
      <c r="F51" s="64">
        <v>7.7658776384192292</v>
      </c>
      <c r="G51" s="64">
        <f t="shared" si="1"/>
        <v>6.7440978027581142</v>
      </c>
      <c r="H51" s="64">
        <f t="shared" ref="H51:J51" si="2">+H6/$T51*100000</f>
        <v>10.746089905493697</v>
      </c>
      <c r="I51" s="64">
        <f t="shared" si="2"/>
        <v>7.6334293811437997</v>
      </c>
      <c r="J51" s="64">
        <f t="shared" si="2"/>
        <v>8.6709828892604328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2">
        <v>1349328</v>
      </c>
      <c r="U51" s="65"/>
      <c r="V51" s="65"/>
    </row>
    <row r="52" spans="1:22" ht="15" thickBot="1" x14ac:dyDescent="0.25">
      <c r="A52" s="65"/>
      <c r="B52" s="39" t="s">
        <v>575</v>
      </c>
      <c r="C52" s="64">
        <v>11.645429517282016</v>
      </c>
      <c r="D52" s="64">
        <v>11.048228003575245</v>
      </c>
      <c r="E52" s="64">
        <v>7.2659517500990356</v>
      </c>
      <c r="F52" s="64">
        <v>9.4556906336905264</v>
      </c>
      <c r="G52" s="64">
        <f t="shared" si="1"/>
        <v>11.027165571400896</v>
      </c>
      <c r="H52" s="64">
        <f t="shared" ref="H52:J52" si="3">+H7/$T52*100000</f>
        <v>8.3448820540331106</v>
      </c>
      <c r="I52" s="64">
        <f t="shared" si="3"/>
        <v>9.0402888918692046</v>
      </c>
      <c r="J52" s="64">
        <f t="shared" si="3"/>
        <v>12.815354582979422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2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13.172890361608589</v>
      </c>
      <c r="D53" s="64">
        <v>12.238040077881527</v>
      </c>
      <c r="E53" s="64">
        <v>11.728121741303131</v>
      </c>
      <c r="F53" s="64">
        <v>13.937767866476182</v>
      </c>
      <c r="G53" s="64">
        <f t="shared" si="1"/>
        <v>11.270164063755981</v>
      </c>
      <c r="H53" s="64">
        <f t="shared" ref="H53:J53" si="4">+H8/$T53*100000</f>
        <v>17.568196922913735</v>
      </c>
      <c r="I53" s="64">
        <f t="shared" si="4"/>
        <v>11.850246037625775</v>
      </c>
      <c r="J53" s="64">
        <f t="shared" si="4"/>
        <v>12.92754113195539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2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25.669272319753723</v>
      </c>
      <c r="D54" s="64">
        <v>26.909111948793708</v>
      </c>
      <c r="E54" s="64">
        <v>17.725114696645683</v>
      </c>
      <c r="F54" s="64">
        <v>22.363033308980434</v>
      </c>
      <c r="G54" s="64">
        <f t="shared" si="1"/>
        <v>22.549554793158674</v>
      </c>
      <c r="H54" s="64">
        <f t="shared" ref="H54:J54" si="5">+H9/$T54*100000</f>
        <v>21.871712464707009</v>
      </c>
      <c r="I54" s="64">
        <f t="shared" si="5"/>
        <v>16.674921279910922</v>
      </c>
      <c r="J54" s="64">
        <f t="shared" si="5"/>
        <v>22.233228373214562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2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11.786772166818698</v>
      </c>
      <c r="D55" s="64">
        <v>10.420189886607837</v>
      </c>
      <c r="E55" s="64">
        <v>8.3703164662915412</v>
      </c>
      <c r="F55" s="64">
        <v>12.128417736871414</v>
      </c>
      <c r="G55" s="64">
        <f t="shared" si="1"/>
        <v>8.3258429066367157</v>
      </c>
      <c r="H55" s="64">
        <f t="shared" ref="H55:J55" si="6">+H10/$T55*100000</f>
        <v>8.1559277452767827</v>
      </c>
      <c r="I55" s="64">
        <f t="shared" si="6"/>
        <v>7.3063519384771185</v>
      </c>
      <c r="J55" s="64">
        <f t="shared" si="6"/>
        <v>12.743637101994974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2">
        <v>588529</v>
      </c>
      <c r="U55" s="65"/>
      <c r="V55" s="65"/>
    </row>
    <row r="56" spans="1:22" ht="15" thickBot="1" x14ac:dyDescent="0.25">
      <c r="A56" s="65"/>
      <c r="B56" s="39" t="s">
        <v>576</v>
      </c>
      <c r="C56" s="64">
        <v>7.0807202103985434</v>
      </c>
      <c r="D56" s="64">
        <v>7.8815159484793318</v>
      </c>
      <c r="E56" s="64">
        <v>4.6361858520466654</v>
      </c>
      <c r="F56" s="64">
        <v>7.670780227931755</v>
      </c>
      <c r="G56" s="64">
        <f t="shared" si="1"/>
        <v>6.5895479696007788</v>
      </c>
      <c r="H56" s="64">
        <f t="shared" ref="H56:J56" si="7">+H11/$T56*100000</f>
        <v>8.4782719099322108</v>
      </c>
      <c r="I56" s="64">
        <f t="shared" si="7"/>
        <v>5.9599733228236333</v>
      </c>
      <c r="J56" s="64">
        <f t="shared" si="7"/>
        <v>8.9399599842354522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2">
        <v>2382561</v>
      </c>
      <c r="U56" s="65"/>
      <c r="V56" s="65"/>
    </row>
    <row r="57" spans="1:22" ht="15" thickBot="1" x14ac:dyDescent="0.25">
      <c r="A57" s="65"/>
      <c r="B57" s="39" t="s">
        <v>577</v>
      </c>
      <c r="C57" s="64">
        <v>10.324702142083485</v>
      </c>
      <c r="D57" s="64">
        <v>9.2532707877163318</v>
      </c>
      <c r="E57" s="64">
        <v>8.5714508349372327</v>
      </c>
      <c r="F57" s="64">
        <v>10.763014968870049</v>
      </c>
      <c r="G57" s="64">
        <f t="shared" si="1"/>
        <v>8.7954340642835689</v>
      </c>
      <c r="H57" s="64">
        <f t="shared" ref="H57:J57" si="8">+H12/$T57*100000</f>
        <v>11.198558125563233</v>
      </c>
      <c r="I57" s="64">
        <f t="shared" si="8"/>
        <v>7.4496845899669566</v>
      </c>
      <c r="J57" s="64">
        <f t="shared" si="8"/>
        <v>9.9489336136978075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2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12.537517912802269</v>
      </c>
      <c r="D58" s="64">
        <v>13.487135441509913</v>
      </c>
      <c r="E58" s="64">
        <v>10.189139429646879</v>
      </c>
      <c r="F58" s="64">
        <v>12.409191219733668</v>
      </c>
      <c r="G58" s="64">
        <f t="shared" si="1"/>
        <v>12.229309426341578</v>
      </c>
      <c r="H58" s="64">
        <f t="shared" ref="H58:J58" si="9">+H13/$T58*100000</f>
        <v>15.141049765946715</v>
      </c>
      <c r="I58" s="64">
        <f t="shared" si="9"/>
        <v>10.6595015910762</v>
      </c>
      <c r="J58" s="64">
        <f t="shared" si="9"/>
        <v>12.723039310013752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2">
        <v>7899056</v>
      </c>
      <c r="U58" s="65"/>
      <c r="V58" s="65"/>
    </row>
    <row r="59" spans="1:22" ht="15" thickBot="1" x14ac:dyDescent="0.25">
      <c r="A59" s="65"/>
      <c r="B59" s="39" t="s">
        <v>578</v>
      </c>
      <c r="C59" s="64">
        <v>11.33785291273953</v>
      </c>
      <c r="D59" s="64">
        <v>11.455546887612257</v>
      </c>
      <c r="E59" s="64">
        <v>9.0820517276788966</v>
      </c>
      <c r="F59" s="64">
        <v>11.828244474709232</v>
      </c>
      <c r="G59" s="64">
        <f t="shared" si="1"/>
        <v>10.999816222582622</v>
      </c>
      <c r="H59" s="64">
        <f t="shared" ref="H59:J59" si="10">+H14/$T59*100000</f>
        <v>12.379584111129571</v>
      </c>
      <c r="I59" s="64">
        <f t="shared" si="10"/>
        <v>10.67403769334237</v>
      </c>
      <c r="J59" s="64">
        <f t="shared" si="10"/>
        <v>13.031141169610075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2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17.160041563327191</v>
      </c>
      <c r="D60" s="64">
        <v>11.945664292702906</v>
      </c>
      <c r="E60" s="64">
        <v>9.0066516492601263</v>
      </c>
      <c r="F60" s="64">
        <v>16.780814125463607</v>
      </c>
      <c r="G60" s="64">
        <f t="shared" si="1"/>
        <v>12.899493030954041</v>
      </c>
      <c r="H60" s="64">
        <f t="shared" ref="H60:J60" si="11">+H15/$T60*100000</f>
        <v>13.373739098268528</v>
      </c>
      <c r="I60" s="64">
        <f t="shared" si="11"/>
        <v>9.6746197732155306</v>
      </c>
      <c r="J60" s="64">
        <f t="shared" si="11"/>
        <v>13.753135952120118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2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9.9239387704128355</v>
      </c>
      <c r="D61" s="64">
        <v>9.031899330375726</v>
      </c>
      <c r="E61" s="64">
        <v>6.727464110279862</v>
      </c>
      <c r="F61" s="64">
        <v>9.5894239803989212</v>
      </c>
      <c r="G61" s="64">
        <f t="shared" si="1"/>
        <v>7.7045141044465417</v>
      </c>
      <c r="H61" s="64">
        <f t="shared" ref="H61:J61" si="12">+H16/$T61*100000</f>
        <v>11.890139555419903</v>
      </c>
      <c r="I61" s="64">
        <f t="shared" si="12"/>
        <v>7.4452275720853605</v>
      </c>
      <c r="J61" s="64">
        <f t="shared" si="12"/>
        <v>11.816057689030995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2">
        <v>2699716</v>
      </c>
      <c r="U61" s="65"/>
      <c r="V61" s="65"/>
    </row>
    <row r="62" spans="1:22" ht="15" thickBot="1" x14ac:dyDescent="0.25">
      <c r="A62" s="65"/>
      <c r="B62" s="39" t="s">
        <v>579</v>
      </c>
      <c r="C62" s="64">
        <v>8.6810493581356543</v>
      </c>
      <c r="D62" s="64">
        <v>9.2143561446422808</v>
      </c>
      <c r="E62" s="64">
        <v>7.5255513207046292</v>
      </c>
      <c r="F62" s="64">
        <v>10.473552723894041</v>
      </c>
      <c r="G62" s="64">
        <f t="shared" si="1"/>
        <v>6.979165875791872</v>
      </c>
      <c r="H62" s="64">
        <f t="shared" ref="H62:J62" si="13">+H17/$T62*100000</f>
        <v>10.016125085341473</v>
      </c>
      <c r="I62" s="64">
        <f t="shared" si="13"/>
        <v>7.4317896041382072</v>
      </c>
      <c r="J62" s="64">
        <f t="shared" si="13"/>
        <v>9.0232730360656426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2">
        <v>6848956</v>
      </c>
      <c r="U62" s="65"/>
      <c r="V62" s="65"/>
    </row>
    <row r="63" spans="1:22" ht="15" thickBot="1" x14ac:dyDescent="0.25">
      <c r="A63" s="65"/>
      <c r="B63" s="39" t="s">
        <v>580</v>
      </c>
      <c r="C63" s="64">
        <v>12.337797135281008</v>
      </c>
      <c r="D63" s="64">
        <v>12.076679735592521</v>
      </c>
      <c r="E63" s="64">
        <v>7.5724045909661211</v>
      </c>
      <c r="F63" s="64">
        <v>12.598914534969495</v>
      </c>
      <c r="G63" s="64">
        <f t="shared" si="1"/>
        <v>9.8538919008737125</v>
      </c>
      <c r="H63" s="64">
        <f t="shared" ref="H63:J63" si="14">+H18/$T63*100000</f>
        <v>12.623286356674821</v>
      </c>
      <c r="I63" s="64">
        <f t="shared" si="14"/>
        <v>10.49793712315304</v>
      </c>
      <c r="J63" s="64">
        <f t="shared" si="14"/>
        <v>16.680771257034586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2">
        <v>1552686</v>
      </c>
      <c r="U63" s="65"/>
      <c r="V63" s="65"/>
    </row>
    <row r="64" spans="1:22" ht="15" thickBot="1" x14ac:dyDescent="0.25">
      <c r="A64" s="65"/>
      <c r="B64" s="39" t="s">
        <v>581</v>
      </c>
      <c r="C64" s="64">
        <v>11.895494318019265</v>
      </c>
      <c r="D64" s="64">
        <v>11.44376668568942</v>
      </c>
      <c r="E64" s="64">
        <v>7.37821799472081</v>
      </c>
      <c r="F64" s="64">
        <v>13.551828969895366</v>
      </c>
      <c r="G64" s="64">
        <f t="shared" si="1"/>
        <v>18.000595060993749</v>
      </c>
      <c r="H64" s="64">
        <f t="shared" ref="H64:J64" si="15">+H19/$T64*100000</f>
        <v>14.281463850044629</v>
      </c>
      <c r="I64" s="64">
        <f t="shared" si="15"/>
        <v>6.0993751859565606</v>
      </c>
      <c r="J64" s="64">
        <f t="shared" si="15"/>
        <v>15.620351085986314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2">
        <v>672200</v>
      </c>
      <c r="U64" s="65"/>
      <c r="V64" s="65"/>
    </row>
    <row r="65" spans="1:25" ht="15" thickBot="1" x14ac:dyDescent="0.25">
      <c r="A65" s="65"/>
      <c r="B65" s="39" t="s">
        <v>582</v>
      </c>
      <c r="C65" s="64">
        <v>11.955579587478161</v>
      </c>
      <c r="D65" s="64">
        <v>11.774434442213339</v>
      </c>
      <c r="E65" s="64">
        <v>7.4269509558576452</v>
      </c>
      <c r="F65" s="64">
        <v>9.0572572632410306</v>
      </c>
      <c r="G65" s="64">
        <f t="shared" si="1"/>
        <v>8.5589093967365333</v>
      </c>
      <c r="H65" s="64">
        <f t="shared" ref="H65:J65" si="16">+H20/$T65*100000</f>
        <v>10.631066408578009</v>
      </c>
      <c r="I65" s="64">
        <f t="shared" si="16"/>
        <v>7.3426433245687104</v>
      </c>
      <c r="J65" s="64">
        <f t="shared" si="16"/>
        <v>8.9643314207924742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2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8.1277431133007383</v>
      </c>
      <c r="D66" s="64">
        <v>8.4403486176584597</v>
      </c>
      <c r="E66" s="64">
        <v>4.689082565365811</v>
      </c>
      <c r="F66" s="64">
        <v>9.0655596263739024</v>
      </c>
      <c r="G66" s="64">
        <f t="shared" si="1"/>
        <v>4.964888926125556</v>
      </c>
      <c r="H66" s="64">
        <f t="shared" ref="H66:J66" si="17">+H21/$T66*100000</f>
        <v>13.963750104728126</v>
      </c>
      <c r="I66" s="64">
        <f t="shared" si="17"/>
        <v>12.41222231531389</v>
      </c>
      <c r="J66" s="64">
        <f t="shared" si="17"/>
        <v>8.3782500628368748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2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12.402207289582693</v>
      </c>
      <c r="D67" s="66">
        <v>12.467504236929342</v>
      </c>
      <c r="E67" s="66">
        <v>9.35852700197281</v>
      </c>
      <c r="F67" s="66">
        <v>12.273719748029613</v>
      </c>
      <c r="G67" s="66">
        <f t="shared" si="1"/>
        <v>11.198553834321787</v>
      </c>
      <c r="H67" s="66">
        <f t="shared" ref="H67:J67" si="18">+H22/$T67*100000</f>
        <v>12.904762333791105</v>
      </c>
      <c r="I67" s="66">
        <f t="shared" si="18"/>
        <v>9.7045810262498708</v>
      </c>
      <c r="J67" s="66">
        <f t="shared" si="18"/>
        <v>12.536470986954434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2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dimension ref="A1:Z51"/>
  <sheetViews>
    <sheetView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24" width="14" style="2" customWidth="1"/>
    <col min="25" max="32" width="13.85546875" style="2" customWidth="1"/>
    <col min="33" max="63" width="12.28515625" style="2" customWidth="1"/>
    <col min="64" max="16384" width="11.42578125" style="2"/>
  </cols>
  <sheetData>
    <row r="1" spans="1:26" ht="17.25" customHeight="1" x14ac:dyDescent="0.2">
      <c r="J1" s="6"/>
    </row>
    <row r="2" spans="1:26" ht="59.25" customHeight="1" x14ac:dyDescent="0.2">
      <c r="A2" s="44"/>
      <c r="B2" s="44"/>
      <c r="C2" s="53"/>
      <c r="D2" s="53"/>
      <c r="E2" s="53"/>
      <c r="F2" s="53"/>
      <c r="G2"/>
      <c r="H2"/>
    </row>
    <row r="3" spans="1:26" ht="32.25" customHeight="1" x14ac:dyDescent="0.2"/>
    <row r="4" spans="1:26" ht="32.25" customHeight="1" x14ac:dyDescent="0.2">
      <c r="C4" s="81" t="s">
        <v>587</v>
      </c>
      <c r="D4" s="82"/>
      <c r="E4" s="82"/>
      <c r="F4" s="83" t="s">
        <v>591</v>
      </c>
      <c r="G4" s="82"/>
      <c r="H4" s="82"/>
      <c r="I4" s="83" t="s">
        <v>592</v>
      </c>
      <c r="J4" s="83"/>
      <c r="K4" s="83"/>
      <c r="L4" s="83" t="s">
        <v>593</v>
      </c>
      <c r="M4" s="83"/>
      <c r="N4" s="84"/>
      <c r="O4" s="80" t="s">
        <v>594</v>
      </c>
      <c r="P4" s="80"/>
      <c r="Q4" s="80"/>
      <c r="R4" s="80" t="s">
        <v>599</v>
      </c>
      <c r="S4" s="80"/>
      <c r="T4" s="80"/>
      <c r="U4" s="80" t="s">
        <v>602</v>
      </c>
      <c r="V4" s="80"/>
      <c r="W4" s="80"/>
      <c r="X4" s="80" t="s">
        <v>604</v>
      </c>
      <c r="Y4" s="80"/>
      <c r="Z4" s="80"/>
    </row>
    <row r="5" spans="1:26" ht="74.25" customHeight="1" x14ac:dyDescent="0.2">
      <c r="B5" s="13"/>
      <c r="C5" s="71" t="s">
        <v>597</v>
      </c>
      <c r="D5" s="71" t="s">
        <v>598</v>
      </c>
      <c r="E5" s="71" t="s">
        <v>596</v>
      </c>
      <c r="F5" s="71" t="s">
        <v>597</v>
      </c>
      <c r="G5" s="71" t="s">
        <v>598</v>
      </c>
      <c r="H5" s="71" t="s">
        <v>596</v>
      </c>
      <c r="I5" s="71" t="s">
        <v>597</v>
      </c>
      <c r="J5" s="71" t="s">
        <v>598</v>
      </c>
      <c r="K5" s="71" t="s">
        <v>596</v>
      </c>
      <c r="L5" s="71" t="s">
        <v>597</v>
      </c>
      <c r="M5" s="71" t="s">
        <v>598</v>
      </c>
      <c r="N5" s="71" t="s">
        <v>596</v>
      </c>
      <c r="O5" s="71" t="s">
        <v>597</v>
      </c>
      <c r="P5" s="71" t="s">
        <v>598</v>
      </c>
      <c r="Q5" s="71" t="s">
        <v>596</v>
      </c>
      <c r="R5" s="71" t="s">
        <v>597</v>
      </c>
      <c r="S5" s="71" t="s">
        <v>598</v>
      </c>
      <c r="T5" s="71" t="s">
        <v>596</v>
      </c>
      <c r="U5" s="71" t="s">
        <v>597</v>
      </c>
      <c r="V5" s="71" t="s">
        <v>598</v>
      </c>
      <c r="W5" s="71" t="s">
        <v>596</v>
      </c>
      <c r="X5" s="71" t="s">
        <v>597</v>
      </c>
      <c r="Y5" s="71" t="s">
        <v>598</v>
      </c>
      <c r="Z5" s="71" t="s">
        <v>596</v>
      </c>
    </row>
    <row r="6" spans="1:26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</row>
    <row r="7" spans="1:26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</row>
    <row r="8" spans="1:26" ht="17.100000000000001" customHeight="1" thickBot="1" x14ac:dyDescent="0.25">
      <c r="B8" s="39" t="s">
        <v>562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</row>
    <row r="9" spans="1:26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</row>
    <row r="10" spans="1:26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</row>
    <row r="11" spans="1:26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</row>
    <row r="12" spans="1:26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</row>
    <row r="13" spans="1:26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</row>
    <row r="14" spans="1:26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</row>
    <row r="15" spans="1:26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</row>
    <row r="16" spans="1:26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</row>
    <row r="17" spans="1:26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</row>
    <row r="18" spans="1:26" ht="17.100000000000001" customHeight="1" thickBot="1" x14ac:dyDescent="0.25">
      <c r="B18" s="39" t="s">
        <v>588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</row>
    <row r="19" spans="1:26" ht="17.100000000000001" customHeight="1" thickBot="1" x14ac:dyDescent="0.25">
      <c r="B19" s="39" t="s">
        <v>564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</row>
    <row r="20" spans="1:26" ht="17.100000000000001" customHeight="1" thickBot="1" x14ac:dyDescent="0.25">
      <c r="B20" s="39" t="s">
        <v>565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</row>
    <row r="21" spans="1:26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</row>
    <row r="22" spans="1:26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</row>
    <row r="23" spans="1:26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f>SUM(E6:E22)</f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f>SUM(O6:O22)</f>
        <v>10</v>
      </c>
      <c r="P23" s="42">
        <f>SUM(P6:P22)</f>
        <v>6</v>
      </c>
      <c r="Q23" s="42">
        <f>SUM(Q6:Q22)</f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f>SUM(X6:X22)</f>
        <v>7</v>
      </c>
      <c r="Y23" s="42">
        <f>SUM(Y6:Y22)</f>
        <v>13</v>
      </c>
      <c r="Z23" s="42">
        <f>SUM(Z6:Z22)</f>
        <v>23</v>
      </c>
    </row>
    <row r="25" spans="1:26" x14ac:dyDescent="0.2">
      <c r="B25" s="70" t="s">
        <v>589</v>
      </c>
      <c r="C25" s="70"/>
      <c r="D25" s="70"/>
      <c r="E25" s="70"/>
      <c r="F25" s="70"/>
      <c r="G25" s="70"/>
      <c r="H25" s="69"/>
    </row>
    <row r="29" spans="1:26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</row>
    <row r="30" spans="1:26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</row>
    <row r="31" spans="1:26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</row>
    <row r="32" spans="1:26" ht="39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Q32" s="65"/>
      <c r="R32" s="65"/>
    </row>
    <row r="33" spans="1:18" x14ac:dyDescent="0.2">
      <c r="A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Q33" s="65"/>
      <c r="R33" s="65"/>
    </row>
    <row r="34" spans="1:18" x14ac:dyDescent="0.2">
      <c r="A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Q34" s="65"/>
      <c r="R34" s="65"/>
    </row>
    <row r="35" spans="1:18" x14ac:dyDescent="0.2">
      <c r="A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Q35" s="65"/>
      <c r="R35" s="65"/>
    </row>
    <row r="36" spans="1:18" x14ac:dyDescent="0.2">
      <c r="A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Q36" s="65"/>
      <c r="R36" s="65"/>
    </row>
    <row r="37" spans="1:18" x14ac:dyDescent="0.2">
      <c r="A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Q37" s="65"/>
      <c r="R37" s="65"/>
    </row>
    <row r="38" spans="1:18" x14ac:dyDescent="0.2">
      <c r="A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Q38" s="65"/>
      <c r="R38" s="65"/>
    </row>
    <row r="39" spans="1:18" x14ac:dyDescent="0.2">
      <c r="A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65"/>
      <c r="R39" s="65"/>
    </row>
    <row r="40" spans="1:18" x14ac:dyDescent="0.2">
      <c r="A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Q40" s="65"/>
      <c r="R40" s="65"/>
    </row>
    <row r="41" spans="1:18" x14ac:dyDescent="0.2">
      <c r="A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Q41" s="65"/>
      <c r="R41" s="65"/>
    </row>
    <row r="42" spans="1:18" x14ac:dyDescent="0.2">
      <c r="A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Q42" s="65"/>
      <c r="R42" s="65"/>
    </row>
    <row r="43" spans="1:18" x14ac:dyDescent="0.2">
      <c r="A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65"/>
      <c r="R43" s="65"/>
    </row>
    <row r="44" spans="1:18" x14ac:dyDescent="0.2">
      <c r="A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Q44" s="65"/>
      <c r="R44" s="65"/>
    </row>
    <row r="45" spans="1:18" x14ac:dyDescent="0.2">
      <c r="A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65"/>
      <c r="R45" s="65"/>
    </row>
    <row r="46" spans="1:18" x14ac:dyDescent="0.2">
      <c r="A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Q46" s="65"/>
      <c r="R46" s="65"/>
    </row>
    <row r="47" spans="1:18" x14ac:dyDescent="0.2">
      <c r="A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Q47" s="65"/>
      <c r="R47" s="65"/>
    </row>
    <row r="48" spans="1:18" x14ac:dyDescent="0.2">
      <c r="A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65"/>
      <c r="R48" s="65"/>
    </row>
    <row r="49" spans="1:25" x14ac:dyDescent="0.2">
      <c r="A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Q49" s="65"/>
      <c r="R49" s="65"/>
    </row>
    <row r="50" spans="1:25" x14ac:dyDescent="0.2">
      <c r="A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Q50" s="65"/>
      <c r="R50" s="65"/>
    </row>
    <row r="51" spans="1:25" ht="13.5" thickBot="1" x14ac:dyDescent="0.25">
      <c r="A51" s="65"/>
      <c r="B51" s="65"/>
      <c r="C51" s="64"/>
      <c r="D51" s="64"/>
      <c r="E51" s="64"/>
      <c r="F51" s="64"/>
      <c r="G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</sheetData>
  <mergeCells count="8">
    <mergeCell ref="X4:Z4"/>
    <mergeCell ref="U4:W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13" s="17" customFormat="1" ht="17.25" customHeight="1" x14ac:dyDescent="0.2">
      <c r="G1" s="6"/>
    </row>
    <row r="2" spans="2:13" s="18" customFormat="1" ht="39" customHeight="1" x14ac:dyDescent="0.2">
      <c r="B2" s="38"/>
      <c r="C2" s="38"/>
      <c r="D2" s="47"/>
      <c r="E2" s="48"/>
    </row>
    <row r="3" spans="2:13" s="17" customFormat="1" ht="12" customHeight="1" x14ac:dyDescent="0.2"/>
    <row r="4" spans="2:13" s="17" customFormat="1" ht="39" customHeight="1" x14ac:dyDescent="0.2">
      <c r="D4" s="25" t="s">
        <v>587</v>
      </c>
      <c r="E4" s="25" t="s">
        <v>591</v>
      </c>
      <c r="F4" s="25" t="s">
        <v>592</v>
      </c>
      <c r="G4" s="41" t="s">
        <v>593</v>
      </c>
      <c r="H4" s="25" t="s">
        <v>594</v>
      </c>
      <c r="I4" s="25" t="s">
        <v>599</v>
      </c>
      <c r="J4" s="25" t="s">
        <v>602</v>
      </c>
      <c r="K4" s="25" t="s">
        <v>604</v>
      </c>
    </row>
    <row r="5" spans="2:13" s="17" customFormat="1" ht="17.100000000000001" customHeight="1" thickBot="1" x14ac:dyDescent="0.25">
      <c r="C5" s="39" t="s">
        <v>552</v>
      </c>
    </row>
    <row r="6" spans="2:13" s="17" customFormat="1" ht="17.100000000000001" customHeight="1" thickBot="1" x14ac:dyDescent="0.25">
      <c r="C6" s="39" t="s">
        <v>23</v>
      </c>
      <c r="D6" s="28">
        <v>43</v>
      </c>
      <c r="E6" s="28">
        <v>51</v>
      </c>
      <c r="F6" s="28">
        <v>51</v>
      </c>
      <c r="G6" s="28">
        <v>63</v>
      </c>
      <c r="H6" s="28">
        <v>61</v>
      </c>
      <c r="I6" s="28">
        <v>72</v>
      </c>
      <c r="J6" s="28">
        <v>70</v>
      </c>
      <c r="K6" s="28">
        <v>78</v>
      </c>
    </row>
    <row r="7" spans="2:13" s="17" customFormat="1" ht="17.100000000000001" customHeight="1" thickBot="1" x14ac:dyDescent="0.25">
      <c r="C7" s="39" t="s">
        <v>554</v>
      </c>
      <c r="D7" s="17">
        <v>37</v>
      </c>
      <c r="E7" s="17">
        <v>44</v>
      </c>
      <c r="F7" s="17">
        <v>42</v>
      </c>
      <c r="G7" s="17">
        <v>52</v>
      </c>
      <c r="H7" s="17">
        <v>54</v>
      </c>
      <c r="I7" s="17">
        <v>66</v>
      </c>
      <c r="J7" s="17">
        <v>66</v>
      </c>
      <c r="K7" s="17">
        <v>73</v>
      </c>
    </row>
    <row r="8" spans="2:13" s="17" customFormat="1" ht="17.100000000000001" customHeight="1" thickBot="1" x14ac:dyDescent="0.25">
      <c r="C8" s="39" t="s">
        <v>555</v>
      </c>
      <c r="D8" s="28">
        <v>2</v>
      </c>
      <c r="E8" s="28">
        <v>3</v>
      </c>
      <c r="F8" s="28">
        <v>4</v>
      </c>
      <c r="G8" s="28">
        <v>6</v>
      </c>
      <c r="H8" s="28">
        <v>5</v>
      </c>
      <c r="I8" s="28">
        <v>2</v>
      </c>
      <c r="J8" s="28">
        <v>0</v>
      </c>
      <c r="K8" s="28">
        <v>3</v>
      </c>
    </row>
    <row r="9" spans="2:13" s="17" customFormat="1" ht="17.100000000000001" customHeight="1" thickBot="1" x14ac:dyDescent="0.25">
      <c r="C9" s="39" t="s">
        <v>556</v>
      </c>
      <c r="D9" s="28">
        <v>2</v>
      </c>
      <c r="E9" s="28">
        <v>1</v>
      </c>
      <c r="F9" s="28">
        <v>1</v>
      </c>
      <c r="G9" s="28">
        <v>0</v>
      </c>
      <c r="H9" s="28">
        <v>0</v>
      </c>
      <c r="I9" s="28">
        <v>2</v>
      </c>
      <c r="J9" s="28">
        <v>2</v>
      </c>
      <c r="K9" s="28">
        <v>1</v>
      </c>
    </row>
    <row r="10" spans="2:13" s="17" customFormat="1" ht="17.100000000000001" customHeight="1" thickBot="1" x14ac:dyDescent="0.25">
      <c r="C10" s="39" t="s">
        <v>557</v>
      </c>
      <c r="D10" s="28">
        <v>2</v>
      </c>
      <c r="E10" s="28">
        <v>3</v>
      </c>
      <c r="F10" s="28">
        <v>4</v>
      </c>
      <c r="G10" s="28">
        <v>4</v>
      </c>
      <c r="H10" s="28">
        <v>2</v>
      </c>
      <c r="I10" s="28">
        <v>2</v>
      </c>
      <c r="J10" s="28">
        <v>2</v>
      </c>
      <c r="K10" s="28">
        <v>1</v>
      </c>
      <c r="M10" s="74"/>
    </row>
    <row r="11" spans="2:13" s="17" customFormat="1" ht="17.100000000000001" customHeight="1" thickBot="1" x14ac:dyDescent="0.25">
      <c r="C11" s="39" t="s">
        <v>553</v>
      </c>
    </row>
    <row r="12" spans="2:13" s="17" customFormat="1" ht="17.100000000000001" customHeight="1" thickBot="1" x14ac:dyDescent="0.25">
      <c r="C12" s="39" t="s">
        <v>23</v>
      </c>
      <c r="D12" s="28">
        <v>26</v>
      </c>
      <c r="E12" s="28">
        <v>28</v>
      </c>
      <c r="F12" s="28">
        <v>23</v>
      </c>
      <c r="G12" s="28">
        <v>35</v>
      </c>
      <c r="H12" s="28">
        <v>21</v>
      </c>
      <c r="I12" s="28">
        <v>45</v>
      </c>
      <c r="J12" s="28">
        <v>31</v>
      </c>
      <c r="K12" s="28">
        <v>41</v>
      </c>
    </row>
    <row r="13" spans="2:13" s="17" customFormat="1" ht="17.100000000000001" customHeight="1" thickBot="1" x14ac:dyDescent="0.25">
      <c r="C13" s="39" t="s">
        <v>554</v>
      </c>
      <c r="D13">
        <v>21</v>
      </c>
      <c r="E13">
        <v>21</v>
      </c>
      <c r="F13">
        <v>19</v>
      </c>
      <c r="G13">
        <v>31</v>
      </c>
      <c r="H13">
        <v>16</v>
      </c>
      <c r="I13">
        <v>35</v>
      </c>
      <c r="J13">
        <v>27</v>
      </c>
      <c r="K13">
        <v>38</v>
      </c>
    </row>
    <row r="14" spans="2:13" s="17" customFormat="1" ht="17.100000000000001" customHeight="1" thickBot="1" x14ac:dyDescent="0.25">
      <c r="C14" s="39" t="s">
        <v>555</v>
      </c>
      <c r="D14">
        <v>1</v>
      </c>
      <c r="E14">
        <v>4</v>
      </c>
      <c r="F14">
        <v>2</v>
      </c>
      <c r="G14">
        <v>2</v>
      </c>
      <c r="H14">
        <v>1</v>
      </c>
      <c r="I14">
        <v>9</v>
      </c>
      <c r="J14">
        <v>2</v>
      </c>
      <c r="K14">
        <v>2</v>
      </c>
    </row>
    <row r="15" spans="2:13" s="17" customFormat="1" ht="17.100000000000001" customHeight="1" thickBot="1" x14ac:dyDescent="0.25">
      <c r="C15" s="39" t="s">
        <v>556</v>
      </c>
      <c r="D15">
        <v>2</v>
      </c>
      <c r="E15">
        <v>1</v>
      </c>
      <c r="F15">
        <v>1</v>
      </c>
      <c r="G15">
        <v>0</v>
      </c>
      <c r="H15">
        <v>0</v>
      </c>
      <c r="I15">
        <v>0</v>
      </c>
      <c r="J15">
        <v>1</v>
      </c>
      <c r="K15">
        <v>0</v>
      </c>
    </row>
    <row r="16" spans="2:13" s="17" customFormat="1" ht="17.100000000000001" customHeight="1" thickBot="1" x14ac:dyDescent="0.25">
      <c r="C16" s="39" t="s">
        <v>557</v>
      </c>
      <c r="D16">
        <v>2</v>
      </c>
      <c r="E16">
        <v>2</v>
      </c>
      <c r="F16">
        <v>1</v>
      </c>
      <c r="G16">
        <v>0</v>
      </c>
      <c r="H16">
        <v>4</v>
      </c>
      <c r="I16">
        <v>1</v>
      </c>
      <c r="J16">
        <v>1</v>
      </c>
      <c r="K16">
        <v>1</v>
      </c>
    </row>
    <row r="17" spans="1:12" s="17" customFormat="1" ht="17.100000000000001" customHeight="1" thickBot="1" x14ac:dyDescent="0.25">
      <c r="C17" s="40" t="s">
        <v>25</v>
      </c>
      <c r="D17" s="42">
        <v>69</v>
      </c>
      <c r="E17" s="42">
        <v>79</v>
      </c>
      <c r="F17" s="42">
        <v>74</v>
      </c>
      <c r="G17" s="42">
        <v>98</v>
      </c>
      <c r="H17" s="42">
        <f t="shared" ref="H17:I17" si="0">+H6+H12</f>
        <v>82</v>
      </c>
      <c r="I17" s="42">
        <f t="shared" si="0"/>
        <v>117</v>
      </c>
      <c r="J17" s="42">
        <v>101</v>
      </c>
      <c r="K17" s="42">
        <v>119</v>
      </c>
      <c r="L17" s="74"/>
    </row>
    <row r="20" spans="1:12" ht="39" customHeight="1" x14ac:dyDescent="0.2">
      <c r="C20" s="17"/>
      <c r="D20" s="26" t="s">
        <v>595</v>
      </c>
      <c r="E20" s="26" t="s">
        <v>600</v>
      </c>
      <c r="F20" s="26" t="s">
        <v>603</v>
      </c>
      <c r="G20" s="26" t="s">
        <v>605</v>
      </c>
    </row>
    <row r="21" spans="1:12" ht="17.100000000000001" customHeight="1" thickBot="1" x14ac:dyDescent="0.25">
      <c r="A21" s="2" t="s">
        <v>39</v>
      </c>
      <c r="C21" s="39" t="s">
        <v>552</v>
      </c>
      <c r="D21" s="68"/>
      <c r="E21" s="68"/>
      <c r="F21" s="68"/>
      <c r="G21" s="68"/>
    </row>
    <row r="22" spans="1:12" ht="17.100000000000001" customHeight="1" thickBot="1" x14ac:dyDescent="0.25">
      <c r="A22" s="2" t="s">
        <v>40</v>
      </c>
      <c r="C22" s="39" t="s">
        <v>23</v>
      </c>
      <c r="D22" s="68">
        <f t="shared" ref="D22:G33" si="1">+IF(D6&gt;0,(H6-D6)/D6,"-")</f>
        <v>0.41860465116279072</v>
      </c>
      <c r="E22" s="68">
        <f t="shared" si="1"/>
        <v>0.41176470588235292</v>
      </c>
      <c r="F22" s="68">
        <f t="shared" si="1"/>
        <v>0.37254901960784315</v>
      </c>
      <c r="G22" s="68">
        <f t="shared" si="1"/>
        <v>0.23809523809523808</v>
      </c>
    </row>
    <row r="23" spans="1:12" ht="17.100000000000001" customHeight="1" thickBot="1" x14ac:dyDescent="0.25">
      <c r="A23" s="2" t="s">
        <v>41</v>
      </c>
      <c r="C23" s="39" t="s">
        <v>554</v>
      </c>
      <c r="D23" s="68">
        <f t="shared" si="1"/>
        <v>0.45945945945945948</v>
      </c>
      <c r="E23" s="68">
        <f t="shared" si="1"/>
        <v>0.5</v>
      </c>
      <c r="F23" s="68">
        <f t="shared" si="1"/>
        <v>0.5714285714285714</v>
      </c>
      <c r="G23" s="68">
        <f t="shared" si="1"/>
        <v>0.40384615384615385</v>
      </c>
    </row>
    <row r="24" spans="1:12" ht="17.100000000000001" customHeight="1" thickBot="1" x14ac:dyDescent="0.25">
      <c r="A24" s="2" t="s">
        <v>42</v>
      </c>
      <c r="C24" s="39" t="s">
        <v>555</v>
      </c>
      <c r="D24" s="68">
        <f t="shared" si="1"/>
        <v>1.5</v>
      </c>
      <c r="E24" s="68">
        <f t="shared" si="1"/>
        <v>-0.33333333333333331</v>
      </c>
      <c r="F24" s="68">
        <f t="shared" si="1"/>
        <v>-1</v>
      </c>
      <c r="G24" s="68">
        <f t="shared" si="1"/>
        <v>-0.5</v>
      </c>
    </row>
    <row r="25" spans="1:12" ht="17.100000000000001" customHeight="1" thickBot="1" x14ac:dyDescent="0.25">
      <c r="A25" s="2" t="s">
        <v>43</v>
      </c>
      <c r="C25" s="39" t="s">
        <v>556</v>
      </c>
      <c r="D25" s="68">
        <f t="shared" si="1"/>
        <v>-1</v>
      </c>
      <c r="E25" s="68">
        <f t="shared" si="1"/>
        <v>1</v>
      </c>
      <c r="F25" s="68">
        <f t="shared" si="1"/>
        <v>1</v>
      </c>
      <c r="G25" s="68" t="str">
        <f t="shared" si="1"/>
        <v>-</v>
      </c>
    </row>
    <row r="26" spans="1:12" ht="17.100000000000001" customHeight="1" thickBot="1" x14ac:dyDescent="0.25">
      <c r="A26" s="2" t="s">
        <v>44</v>
      </c>
      <c r="C26" s="39" t="s">
        <v>557</v>
      </c>
      <c r="D26" s="68">
        <f t="shared" si="1"/>
        <v>0</v>
      </c>
      <c r="E26" s="68">
        <f t="shared" si="1"/>
        <v>-0.33333333333333331</v>
      </c>
      <c r="F26" s="68">
        <f t="shared" si="1"/>
        <v>-0.5</v>
      </c>
      <c r="G26" s="68">
        <f t="shared" si="1"/>
        <v>-0.75</v>
      </c>
    </row>
    <row r="27" spans="1:12" ht="17.100000000000001" customHeight="1" thickBot="1" x14ac:dyDescent="0.25">
      <c r="A27" s="2" t="s">
        <v>45</v>
      </c>
      <c r="C27" s="39" t="s">
        <v>553</v>
      </c>
      <c r="D27" s="68"/>
      <c r="E27" s="68"/>
      <c r="F27" s="68"/>
      <c r="G27" s="68"/>
    </row>
    <row r="28" spans="1:12" ht="17.100000000000001" customHeight="1" thickBot="1" x14ac:dyDescent="0.25">
      <c r="A28" s="2" t="s">
        <v>46</v>
      </c>
      <c r="C28" s="39" t="s">
        <v>23</v>
      </c>
      <c r="D28" s="68">
        <f t="shared" si="1"/>
        <v>-0.19230769230769232</v>
      </c>
      <c r="E28" s="68">
        <f t="shared" si="1"/>
        <v>0.6071428571428571</v>
      </c>
      <c r="F28" s="68">
        <f t="shared" si="1"/>
        <v>0.34782608695652173</v>
      </c>
      <c r="G28" s="68">
        <f t="shared" si="1"/>
        <v>0.17142857142857143</v>
      </c>
    </row>
    <row r="29" spans="1:12" ht="17.100000000000001" customHeight="1" thickBot="1" x14ac:dyDescent="0.25">
      <c r="A29" s="2" t="s">
        <v>47</v>
      </c>
      <c r="C29" s="39" t="s">
        <v>554</v>
      </c>
      <c r="D29" s="68">
        <f t="shared" si="1"/>
        <v>-0.23809523809523808</v>
      </c>
      <c r="E29" s="68">
        <f t="shared" si="1"/>
        <v>0.66666666666666663</v>
      </c>
      <c r="F29" s="68">
        <f t="shared" si="1"/>
        <v>0.42105263157894735</v>
      </c>
      <c r="G29" s="68">
        <f t="shared" si="1"/>
        <v>0.22580645161290322</v>
      </c>
    </row>
    <row r="30" spans="1:12" ht="17.100000000000001" customHeight="1" thickBot="1" x14ac:dyDescent="0.25">
      <c r="A30" s="2" t="s">
        <v>48</v>
      </c>
      <c r="C30" s="39" t="s">
        <v>555</v>
      </c>
      <c r="D30" s="68">
        <f t="shared" si="1"/>
        <v>0</v>
      </c>
      <c r="E30" s="68">
        <f t="shared" si="1"/>
        <v>1.25</v>
      </c>
      <c r="F30" s="68">
        <f t="shared" si="1"/>
        <v>0</v>
      </c>
      <c r="G30" s="68">
        <f t="shared" si="1"/>
        <v>0</v>
      </c>
    </row>
    <row r="31" spans="1:12" ht="17.100000000000001" customHeight="1" thickBot="1" x14ac:dyDescent="0.25">
      <c r="A31" s="2" t="s">
        <v>49</v>
      </c>
      <c r="C31" s="39" t="s">
        <v>556</v>
      </c>
      <c r="D31" s="68">
        <f t="shared" si="1"/>
        <v>-1</v>
      </c>
      <c r="E31" s="68">
        <f t="shared" si="1"/>
        <v>-1</v>
      </c>
      <c r="F31" s="68">
        <f t="shared" si="1"/>
        <v>0</v>
      </c>
      <c r="G31" s="68" t="str">
        <f t="shared" si="1"/>
        <v>-</v>
      </c>
    </row>
    <row r="32" spans="1:12" ht="17.100000000000001" customHeight="1" thickBot="1" x14ac:dyDescent="0.25">
      <c r="A32" s="2" t="s">
        <v>50</v>
      </c>
      <c r="C32" s="39" t="s">
        <v>557</v>
      </c>
      <c r="D32" s="68">
        <f t="shared" si="1"/>
        <v>1</v>
      </c>
      <c r="E32" s="68">
        <f t="shared" si="1"/>
        <v>-0.5</v>
      </c>
      <c r="F32" s="68">
        <f t="shared" si="1"/>
        <v>0</v>
      </c>
      <c r="G32" s="68" t="str">
        <f t="shared" si="1"/>
        <v>-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0.18840579710144928</v>
      </c>
      <c r="E33" s="50">
        <f t="shared" si="1"/>
        <v>0.48101265822784811</v>
      </c>
      <c r="F33" s="50">
        <f t="shared" si="1"/>
        <v>0.36486486486486486</v>
      </c>
      <c r="G33" s="50">
        <f t="shared" si="1"/>
        <v>0.21428571428571427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549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5" t="s">
        <v>606</v>
      </c>
      <c r="D5" s="85"/>
      <c r="E5" s="85"/>
      <c r="F5" s="85"/>
      <c r="G5" s="85"/>
      <c r="H5" s="85"/>
      <c r="I5" s="85"/>
      <c r="J5" s="85"/>
      <c r="K5" s="86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3">
      <c r="B7" s="39" t="s">
        <v>75</v>
      </c>
      <c r="C7" s="73">
        <v>1</v>
      </c>
      <c r="D7" s="73">
        <v>167</v>
      </c>
      <c r="E7" s="73">
        <v>180</v>
      </c>
      <c r="F7" s="73">
        <v>4</v>
      </c>
      <c r="G7" s="73">
        <v>3</v>
      </c>
      <c r="H7" s="73">
        <v>22</v>
      </c>
      <c r="I7" s="73">
        <v>106</v>
      </c>
      <c r="J7" s="73">
        <v>87</v>
      </c>
      <c r="K7" s="73">
        <v>139</v>
      </c>
    </row>
    <row r="8" spans="2:11" ht="15" customHeight="1" thickBot="1" x14ac:dyDescent="0.3">
      <c r="B8" s="39" t="s">
        <v>86</v>
      </c>
      <c r="C8" s="73">
        <v>0</v>
      </c>
      <c r="D8" s="73">
        <v>421</v>
      </c>
      <c r="E8" s="73">
        <v>473</v>
      </c>
      <c r="F8" s="73">
        <v>23</v>
      </c>
      <c r="G8" s="73">
        <v>21</v>
      </c>
      <c r="H8" s="73">
        <v>142</v>
      </c>
      <c r="I8" s="73">
        <v>434</v>
      </c>
      <c r="J8" s="73">
        <v>246</v>
      </c>
      <c r="K8" s="73">
        <v>337</v>
      </c>
    </row>
    <row r="9" spans="2:11" ht="15" customHeight="1" thickBot="1" x14ac:dyDescent="0.3">
      <c r="B9" s="39" t="s">
        <v>105</v>
      </c>
      <c r="C9" s="73">
        <v>0</v>
      </c>
      <c r="D9" s="73">
        <v>210</v>
      </c>
      <c r="E9" s="73">
        <v>208</v>
      </c>
      <c r="F9" s="73">
        <v>13</v>
      </c>
      <c r="G9" s="73">
        <v>6</v>
      </c>
      <c r="H9" s="73">
        <v>53</v>
      </c>
      <c r="I9" s="73">
        <v>166</v>
      </c>
      <c r="J9" s="73">
        <v>90</v>
      </c>
      <c r="K9" s="73">
        <v>133</v>
      </c>
    </row>
    <row r="10" spans="2:11" ht="15" customHeight="1" thickBot="1" x14ac:dyDescent="0.3">
      <c r="B10" s="39" t="s">
        <v>112</v>
      </c>
      <c r="C10" s="73">
        <v>0</v>
      </c>
      <c r="D10" s="73">
        <v>242</v>
      </c>
      <c r="E10" s="73">
        <v>245</v>
      </c>
      <c r="F10" s="73">
        <v>12</v>
      </c>
      <c r="G10" s="73">
        <v>2</v>
      </c>
      <c r="H10" s="73">
        <v>78</v>
      </c>
      <c r="I10" s="73">
        <v>205</v>
      </c>
      <c r="J10" s="73">
        <v>141</v>
      </c>
      <c r="K10" s="73">
        <v>144</v>
      </c>
    </row>
    <row r="11" spans="2:11" ht="15" customHeight="1" thickBot="1" x14ac:dyDescent="0.3">
      <c r="B11" s="39" t="s">
        <v>120</v>
      </c>
      <c r="C11" s="73">
        <v>0</v>
      </c>
      <c r="D11" s="73">
        <v>82</v>
      </c>
      <c r="E11" s="73">
        <v>127</v>
      </c>
      <c r="F11" s="73">
        <v>2</v>
      </c>
      <c r="G11" s="73">
        <v>3</v>
      </c>
      <c r="H11" s="73">
        <v>24</v>
      </c>
      <c r="I11" s="73">
        <v>90</v>
      </c>
      <c r="J11" s="73">
        <v>77</v>
      </c>
      <c r="K11" s="73">
        <v>111</v>
      </c>
    </row>
    <row r="12" spans="2:11" ht="15" customHeight="1" thickBot="1" x14ac:dyDescent="0.3">
      <c r="B12" s="39" t="s">
        <v>125</v>
      </c>
      <c r="C12" s="73">
        <v>0</v>
      </c>
      <c r="D12" s="73">
        <v>163</v>
      </c>
      <c r="E12" s="73">
        <v>171</v>
      </c>
      <c r="F12" s="73">
        <v>8</v>
      </c>
      <c r="G12" s="73">
        <v>9</v>
      </c>
      <c r="H12" s="73">
        <v>43</v>
      </c>
      <c r="I12" s="73">
        <v>156</v>
      </c>
      <c r="J12" s="73">
        <v>51</v>
      </c>
      <c r="K12" s="73">
        <v>117</v>
      </c>
    </row>
    <row r="13" spans="2:11" ht="15" customHeight="1" thickBot="1" x14ac:dyDescent="0.3">
      <c r="B13" s="39" t="s">
        <v>137</v>
      </c>
      <c r="C13" s="73">
        <v>1</v>
      </c>
      <c r="D13" s="73">
        <v>500</v>
      </c>
      <c r="E13" s="73">
        <v>435</v>
      </c>
      <c r="F13" s="73">
        <v>20</v>
      </c>
      <c r="G13" s="73">
        <v>10</v>
      </c>
      <c r="H13" s="73">
        <v>122</v>
      </c>
      <c r="I13" s="73">
        <v>382</v>
      </c>
      <c r="J13" s="73">
        <v>263</v>
      </c>
      <c r="K13" s="73">
        <v>319</v>
      </c>
    </row>
    <row r="14" spans="2:11" ht="15" customHeight="1" thickBot="1" x14ac:dyDescent="0.3">
      <c r="B14" s="59" t="s">
        <v>152</v>
      </c>
      <c r="C14" s="73">
        <v>2</v>
      </c>
      <c r="D14" s="73">
        <v>574</v>
      </c>
      <c r="E14" s="73">
        <v>529</v>
      </c>
      <c r="F14" s="73">
        <v>23</v>
      </c>
      <c r="G14" s="73">
        <v>14</v>
      </c>
      <c r="H14" s="73">
        <v>134</v>
      </c>
      <c r="I14" s="73">
        <v>456</v>
      </c>
      <c r="J14" s="73">
        <v>324</v>
      </c>
      <c r="K14" s="73">
        <v>420</v>
      </c>
    </row>
    <row r="15" spans="2:11" ht="15" customHeight="1" thickBot="1" x14ac:dyDescent="0.3">
      <c r="B15" s="39" t="s">
        <v>165</v>
      </c>
      <c r="C15" s="73">
        <v>0</v>
      </c>
      <c r="D15" s="73">
        <v>63</v>
      </c>
      <c r="E15" s="73">
        <v>43</v>
      </c>
      <c r="F15" s="73">
        <v>2</v>
      </c>
      <c r="G15" s="73">
        <v>0</v>
      </c>
      <c r="H15" s="73">
        <v>14</v>
      </c>
      <c r="I15" s="73">
        <v>32</v>
      </c>
      <c r="J15" s="73">
        <v>18</v>
      </c>
      <c r="K15" s="73">
        <v>22</v>
      </c>
    </row>
    <row r="16" spans="2:11" ht="15" customHeight="1" thickBot="1" x14ac:dyDescent="0.3">
      <c r="B16" s="39" t="s">
        <v>170</v>
      </c>
      <c r="C16" s="73">
        <v>0</v>
      </c>
      <c r="D16" s="73">
        <v>47</v>
      </c>
      <c r="E16" s="73">
        <v>38</v>
      </c>
      <c r="F16" s="73">
        <v>1</v>
      </c>
      <c r="G16" s="73">
        <v>0</v>
      </c>
      <c r="H16" s="73">
        <v>8</v>
      </c>
      <c r="I16" s="73">
        <v>21</v>
      </c>
      <c r="J16" s="73">
        <v>15</v>
      </c>
      <c r="K16" s="73">
        <v>11</v>
      </c>
    </row>
    <row r="17" spans="2:11" ht="15" customHeight="1" thickBot="1" x14ac:dyDescent="0.3">
      <c r="B17" s="57" t="s">
        <v>173</v>
      </c>
      <c r="C17" s="73">
        <v>0</v>
      </c>
      <c r="D17" s="73">
        <v>325</v>
      </c>
      <c r="E17" s="73">
        <v>150</v>
      </c>
      <c r="F17" s="73">
        <v>11</v>
      </c>
      <c r="G17" s="73">
        <v>2</v>
      </c>
      <c r="H17" s="73">
        <v>57</v>
      </c>
      <c r="I17" s="73">
        <v>133</v>
      </c>
      <c r="J17" s="73">
        <v>84</v>
      </c>
      <c r="K17" s="73">
        <v>99</v>
      </c>
    </row>
    <row r="18" spans="2:11" ht="15" customHeight="1" thickBot="1" x14ac:dyDescent="0.3">
      <c r="B18" s="60" t="s">
        <v>507</v>
      </c>
      <c r="C18" s="73">
        <v>0</v>
      </c>
      <c r="D18" s="73">
        <v>352</v>
      </c>
      <c r="E18" s="73">
        <v>238</v>
      </c>
      <c r="F18" s="73">
        <v>22</v>
      </c>
      <c r="G18" s="73">
        <v>8</v>
      </c>
      <c r="H18" s="73">
        <v>117</v>
      </c>
      <c r="I18" s="73">
        <v>225</v>
      </c>
      <c r="J18" s="73">
        <v>129</v>
      </c>
      <c r="K18" s="73">
        <v>111</v>
      </c>
    </row>
    <row r="19" spans="2:11" ht="15" customHeight="1" thickBot="1" x14ac:dyDescent="0.3">
      <c r="B19" s="60" t="s">
        <v>508</v>
      </c>
      <c r="C19" s="73">
        <v>1</v>
      </c>
      <c r="D19" s="73">
        <v>488</v>
      </c>
      <c r="E19" s="73">
        <v>220</v>
      </c>
      <c r="F19" s="73">
        <v>13</v>
      </c>
      <c r="G19" s="73">
        <v>3</v>
      </c>
      <c r="H19" s="73">
        <v>119</v>
      </c>
      <c r="I19" s="73">
        <v>209</v>
      </c>
      <c r="J19" s="73">
        <v>156</v>
      </c>
      <c r="K19" s="73">
        <v>167</v>
      </c>
    </row>
    <row r="20" spans="2:11" ht="15" customHeight="1" thickBot="1" x14ac:dyDescent="0.3">
      <c r="B20" s="61" t="s">
        <v>509</v>
      </c>
      <c r="C20" s="73">
        <v>0</v>
      </c>
      <c r="D20" s="73">
        <v>388</v>
      </c>
      <c r="E20" s="73">
        <v>335</v>
      </c>
      <c r="F20" s="73">
        <v>20</v>
      </c>
      <c r="G20" s="73">
        <v>11</v>
      </c>
      <c r="H20" s="73">
        <v>107</v>
      </c>
      <c r="I20" s="73">
        <v>367</v>
      </c>
      <c r="J20" s="73">
        <v>255</v>
      </c>
      <c r="K20" s="73">
        <v>298</v>
      </c>
    </row>
    <row r="21" spans="2:11" ht="15" customHeight="1" thickBot="1" x14ac:dyDescent="0.3">
      <c r="B21" s="57" t="s">
        <v>211</v>
      </c>
      <c r="C21" s="73">
        <v>0</v>
      </c>
      <c r="D21" s="73">
        <v>433</v>
      </c>
      <c r="E21" s="73">
        <v>280</v>
      </c>
      <c r="F21" s="73">
        <v>8</v>
      </c>
      <c r="G21" s="73">
        <v>1</v>
      </c>
      <c r="H21" s="73">
        <v>50</v>
      </c>
      <c r="I21" s="73">
        <v>184</v>
      </c>
      <c r="J21" s="73">
        <v>237</v>
      </c>
      <c r="K21" s="73">
        <v>243</v>
      </c>
    </row>
    <row r="22" spans="2:11" ht="15" customHeight="1" thickBot="1" x14ac:dyDescent="0.3">
      <c r="B22" s="62" t="s">
        <v>510</v>
      </c>
      <c r="C22" s="73">
        <v>0</v>
      </c>
      <c r="D22" s="73">
        <v>229</v>
      </c>
      <c r="E22" s="73">
        <v>123</v>
      </c>
      <c r="F22" s="73">
        <v>8</v>
      </c>
      <c r="G22" s="73">
        <v>2</v>
      </c>
      <c r="H22" s="73">
        <v>55</v>
      </c>
      <c r="I22" s="73">
        <v>83</v>
      </c>
      <c r="J22" s="73">
        <v>75</v>
      </c>
      <c r="K22" s="73">
        <v>76</v>
      </c>
    </row>
    <row r="23" spans="2:11" ht="15" customHeight="1" thickBot="1" x14ac:dyDescent="0.3">
      <c r="B23" s="39" t="s">
        <v>231</v>
      </c>
      <c r="C23" s="73">
        <v>0</v>
      </c>
      <c r="D23" s="73">
        <v>33</v>
      </c>
      <c r="E23" s="73">
        <v>27</v>
      </c>
      <c r="F23" s="73">
        <v>2</v>
      </c>
      <c r="G23" s="73">
        <v>0</v>
      </c>
      <c r="H23" s="73">
        <v>3</v>
      </c>
      <c r="I23" s="73">
        <v>19</v>
      </c>
      <c r="J23" s="73">
        <v>10</v>
      </c>
      <c r="K23" s="73">
        <v>25</v>
      </c>
    </row>
    <row r="24" spans="2:11" ht="15" customHeight="1" thickBot="1" x14ac:dyDescent="0.3">
      <c r="B24" s="39" t="s">
        <v>233</v>
      </c>
      <c r="C24" s="73">
        <v>1</v>
      </c>
      <c r="D24" s="73">
        <v>93</v>
      </c>
      <c r="E24" s="73">
        <v>50</v>
      </c>
      <c r="F24" s="73">
        <v>7</v>
      </c>
      <c r="G24" s="73">
        <v>1</v>
      </c>
      <c r="H24" s="73">
        <v>20</v>
      </c>
      <c r="I24" s="73">
        <v>53</v>
      </c>
      <c r="J24" s="73">
        <v>33</v>
      </c>
      <c r="K24" s="73">
        <v>30</v>
      </c>
    </row>
    <row r="25" spans="2:11" ht="15" customHeight="1" thickBot="1" x14ac:dyDescent="0.3">
      <c r="B25" s="39" t="s">
        <v>241</v>
      </c>
      <c r="C25" s="73">
        <v>0</v>
      </c>
      <c r="D25" s="73">
        <v>102</v>
      </c>
      <c r="E25" s="73">
        <v>83</v>
      </c>
      <c r="F25" s="73">
        <v>5</v>
      </c>
      <c r="G25" s="73">
        <v>7</v>
      </c>
      <c r="H25" s="73">
        <v>23</v>
      </c>
      <c r="I25" s="73">
        <v>65</v>
      </c>
      <c r="J25" s="73">
        <v>35</v>
      </c>
      <c r="K25" s="73">
        <v>33</v>
      </c>
    </row>
    <row r="26" spans="2:11" ht="15" customHeight="1" thickBot="1" x14ac:dyDescent="0.3">
      <c r="B26" s="39" t="s">
        <v>247</v>
      </c>
      <c r="C26" s="73">
        <v>0</v>
      </c>
      <c r="D26" s="73">
        <v>41</v>
      </c>
      <c r="E26" s="73">
        <v>28</v>
      </c>
      <c r="F26" s="73">
        <v>2</v>
      </c>
      <c r="G26" s="73">
        <v>1</v>
      </c>
      <c r="H26" s="73">
        <v>8</v>
      </c>
      <c r="I26" s="73">
        <v>24</v>
      </c>
      <c r="J26" s="73">
        <v>6</v>
      </c>
      <c r="K26" s="73">
        <v>16</v>
      </c>
    </row>
    <row r="27" spans="2:11" ht="15" customHeight="1" thickBot="1" x14ac:dyDescent="0.3">
      <c r="B27" s="39" t="s">
        <v>250</v>
      </c>
      <c r="C27" s="73">
        <v>0</v>
      </c>
      <c r="D27" s="73">
        <v>99</v>
      </c>
      <c r="E27" s="73">
        <v>45</v>
      </c>
      <c r="F27" s="73">
        <v>6</v>
      </c>
      <c r="G27" s="73">
        <v>1</v>
      </c>
      <c r="H27" s="73">
        <v>26</v>
      </c>
      <c r="I27" s="73">
        <v>45</v>
      </c>
      <c r="J27" s="73">
        <v>53</v>
      </c>
      <c r="K27" s="73">
        <v>23</v>
      </c>
    </row>
    <row r="28" spans="2:11" ht="15" customHeight="1" thickBot="1" x14ac:dyDescent="0.3">
      <c r="B28" s="39" t="s">
        <v>255</v>
      </c>
      <c r="C28" s="73">
        <v>0</v>
      </c>
      <c r="D28" s="73">
        <v>51</v>
      </c>
      <c r="E28" s="73">
        <v>35</v>
      </c>
      <c r="F28" s="73">
        <v>0</v>
      </c>
      <c r="G28" s="73">
        <v>3</v>
      </c>
      <c r="H28" s="73">
        <v>24</v>
      </c>
      <c r="I28" s="73">
        <v>18</v>
      </c>
      <c r="J28" s="73">
        <v>19</v>
      </c>
      <c r="K28" s="73">
        <v>15</v>
      </c>
    </row>
    <row r="29" spans="2:11" ht="15" customHeight="1" thickBot="1" x14ac:dyDescent="0.3">
      <c r="B29" s="39" t="s">
        <v>261</v>
      </c>
      <c r="C29" s="73">
        <v>0</v>
      </c>
      <c r="D29" s="73">
        <v>26</v>
      </c>
      <c r="E29" s="73">
        <v>13</v>
      </c>
      <c r="F29" s="73">
        <v>0</v>
      </c>
      <c r="G29" s="73">
        <v>1</v>
      </c>
      <c r="H29" s="73">
        <v>2</v>
      </c>
      <c r="I29" s="73">
        <v>22</v>
      </c>
      <c r="J29" s="73">
        <v>8</v>
      </c>
      <c r="K29" s="73">
        <v>10</v>
      </c>
    </row>
    <row r="30" spans="2:11" ht="15" customHeight="1" thickBot="1" x14ac:dyDescent="0.3">
      <c r="B30" s="39" t="s">
        <v>262</v>
      </c>
      <c r="C30" s="73">
        <v>0</v>
      </c>
      <c r="D30" s="73">
        <v>129</v>
      </c>
      <c r="E30" s="73">
        <v>88</v>
      </c>
      <c r="F30" s="73">
        <v>8</v>
      </c>
      <c r="G30" s="73">
        <v>3</v>
      </c>
      <c r="H30" s="73">
        <v>37</v>
      </c>
      <c r="I30" s="73">
        <v>94</v>
      </c>
      <c r="J30" s="73">
        <v>39</v>
      </c>
      <c r="K30" s="73">
        <v>43</v>
      </c>
    </row>
    <row r="31" spans="2:11" ht="15" customHeight="1" thickBot="1" x14ac:dyDescent="0.3">
      <c r="B31" s="59" t="s">
        <v>266</v>
      </c>
      <c r="C31" s="73">
        <v>0</v>
      </c>
      <c r="D31" s="73">
        <v>30</v>
      </c>
      <c r="E31" s="73">
        <v>25</v>
      </c>
      <c r="F31" s="73">
        <v>1</v>
      </c>
      <c r="G31" s="73">
        <v>0</v>
      </c>
      <c r="H31" s="73">
        <v>4</v>
      </c>
      <c r="I31" s="73">
        <v>24</v>
      </c>
      <c r="J31" s="73">
        <v>10</v>
      </c>
      <c r="K31" s="73">
        <v>21</v>
      </c>
    </row>
    <row r="32" spans="2:11" ht="15" customHeight="1" thickBot="1" x14ac:dyDescent="0.3">
      <c r="B32" s="39" t="s">
        <v>270</v>
      </c>
      <c r="C32" s="73">
        <v>0</v>
      </c>
      <c r="D32" s="73">
        <v>128</v>
      </c>
      <c r="E32" s="73">
        <v>83</v>
      </c>
      <c r="F32" s="73">
        <v>4</v>
      </c>
      <c r="G32" s="73">
        <v>1</v>
      </c>
      <c r="H32" s="73">
        <v>34</v>
      </c>
      <c r="I32" s="73">
        <v>78</v>
      </c>
      <c r="J32" s="73">
        <v>45</v>
      </c>
      <c r="K32" s="73">
        <v>64</v>
      </c>
    </row>
    <row r="33" spans="2:11" ht="15" customHeight="1" thickBot="1" x14ac:dyDescent="0.3">
      <c r="B33" s="39" t="s">
        <v>278</v>
      </c>
      <c r="C33" s="73">
        <v>0</v>
      </c>
      <c r="D33" s="73">
        <v>147</v>
      </c>
      <c r="E33" s="73">
        <v>124</v>
      </c>
      <c r="F33" s="73">
        <v>7</v>
      </c>
      <c r="G33" s="73">
        <v>3</v>
      </c>
      <c r="H33" s="73">
        <v>41</v>
      </c>
      <c r="I33" s="73">
        <v>92</v>
      </c>
      <c r="J33" s="73">
        <v>45</v>
      </c>
      <c r="K33" s="73">
        <v>64</v>
      </c>
    </row>
    <row r="34" spans="2:11" ht="15" customHeight="1" thickBot="1" x14ac:dyDescent="0.3">
      <c r="B34" s="39" t="s">
        <v>287</v>
      </c>
      <c r="C34" s="73">
        <v>0</v>
      </c>
      <c r="D34" s="73">
        <v>63</v>
      </c>
      <c r="E34" s="73">
        <v>58</v>
      </c>
      <c r="F34" s="73">
        <v>1</v>
      </c>
      <c r="G34" s="73">
        <v>0</v>
      </c>
      <c r="H34" s="73">
        <v>3</v>
      </c>
      <c r="I34" s="73">
        <v>25</v>
      </c>
      <c r="J34" s="73">
        <v>9</v>
      </c>
      <c r="K34" s="73">
        <v>23</v>
      </c>
    </row>
    <row r="35" spans="2:11" ht="15" customHeight="1" thickBot="1" x14ac:dyDescent="0.3">
      <c r="B35" s="39" t="s">
        <v>291</v>
      </c>
      <c r="C35" s="73">
        <v>0</v>
      </c>
      <c r="D35" s="73">
        <v>78</v>
      </c>
      <c r="E35" s="73">
        <v>75</v>
      </c>
      <c r="F35" s="73">
        <v>0</v>
      </c>
      <c r="G35" s="73">
        <v>2</v>
      </c>
      <c r="H35" s="73">
        <v>21</v>
      </c>
      <c r="I35" s="73">
        <v>47</v>
      </c>
      <c r="J35" s="73">
        <v>34</v>
      </c>
      <c r="K35" s="73">
        <v>39</v>
      </c>
    </row>
    <row r="36" spans="2:11" ht="15" customHeight="1" thickBot="1" x14ac:dyDescent="0.3">
      <c r="B36" s="57" t="s">
        <v>298</v>
      </c>
      <c r="C36" s="73">
        <v>0</v>
      </c>
      <c r="D36" s="73">
        <v>207</v>
      </c>
      <c r="E36" s="73">
        <v>172</v>
      </c>
      <c r="F36" s="73">
        <v>1</v>
      </c>
      <c r="G36" s="73">
        <v>3</v>
      </c>
      <c r="H36" s="73">
        <v>36</v>
      </c>
      <c r="I36" s="73">
        <v>107</v>
      </c>
      <c r="J36" s="73">
        <v>74</v>
      </c>
      <c r="K36" s="73">
        <v>123</v>
      </c>
    </row>
    <row r="37" spans="2:11" ht="15" customHeight="1" thickBot="1" x14ac:dyDescent="0.3">
      <c r="B37" s="61" t="s">
        <v>311</v>
      </c>
      <c r="C37" s="73">
        <v>0</v>
      </c>
      <c r="D37" s="73">
        <v>1937</v>
      </c>
      <c r="E37" s="73">
        <v>939</v>
      </c>
      <c r="F37" s="73">
        <v>77</v>
      </c>
      <c r="G37" s="73">
        <v>34</v>
      </c>
      <c r="H37" s="73">
        <v>463</v>
      </c>
      <c r="I37" s="73">
        <v>834</v>
      </c>
      <c r="J37" s="73">
        <v>718</v>
      </c>
      <c r="K37" s="73">
        <v>686</v>
      </c>
    </row>
    <row r="38" spans="2:11" ht="15" customHeight="1" thickBot="1" x14ac:dyDescent="0.3">
      <c r="B38" s="39" t="s">
        <v>327</v>
      </c>
      <c r="C38" s="73">
        <v>0</v>
      </c>
      <c r="D38" s="73">
        <v>257</v>
      </c>
      <c r="E38" s="73">
        <v>133</v>
      </c>
      <c r="F38" s="73">
        <v>10</v>
      </c>
      <c r="G38" s="73">
        <v>3</v>
      </c>
      <c r="H38" s="73">
        <v>49</v>
      </c>
      <c r="I38" s="73">
        <v>111</v>
      </c>
      <c r="J38" s="73">
        <v>122</v>
      </c>
      <c r="K38" s="73">
        <v>102</v>
      </c>
    </row>
    <row r="39" spans="2:11" ht="15" customHeight="1" thickBot="1" x14ac:dyDescent="0.3">
      <c r="B39" s="39" t="s">
        <v>338</v>
      </c>
      <c r="C39" s="73">
        <v>0</v>
      </c>
      <c r="D39" s="73">
        <v>116</v>
      </c>
      <c r="E39" s="73">
        <v>87</v>
      </c>
      <c r="F39" s="73">
        <v>8</v>
      </c>
      <c r="G39" s="73">
        <v>5</v>
      </c>
      <c r="H39" s="73">
        <v>31</v>
      </c>
      <c r="I39" s="73">
        <v>67</v>
      </c>
      <c r="J39" s="73">
        <v>46</v>
      </c>
      <c r="K39" s="73">
        <v>66</v>
      </c>
    </row>
    <row r="40" spans="2:11" ht="15" customHeight="1" thickBot="1" x14ac:dyDescent="0.3">
      <c r="B40" s="59" t="s">
        <v>347</v>
      </c>
      <c r="C40" s="73">
        <v>1</v>
      </c>
      <c r="D40" s="73">
        <v>275</v>
      </c>
      <c r="E40" s="73">
        <v>150</v>
      </c>
      <c r="F40" s="73">
        <v>14</v>
      </c>
      <c r="G40" s="73">
        <v>6</v>
      </c>
      <c r="H40" s="73">
        <v>69</v>
      </c>
      <c r="I40" s="73">
        <v>136</v>
      </c>
      <c r="J40" s="73">
        <v>119</v>
      </c>
      <c r="K40" s="73">
        <v>97</v>
      </c>
    </row>
    <row r="41" spans="2:11" ht="15" customHeight="1" thickBot="1" x14ac:dyDescent="0.3">
      <c r="B41" s="39" t="s">
        <v>352</v>
      </c>
      <c r="C41" s="73">
        <v>1</v>
      </c>
      <c r="D41" s="73">
        <v>684</v>
      </c>
      <c r="E41" s="73">
        <v>442</v>
      </c>
      <c r="F41" s="73">
        <v>31</v>
      </c>
      <c r="G41" s="73">
        <v>11</v>
      </c>
      <c r="H41" s="73">
        <v>132</v>
      </c>
      <c r="I41" s="73">
        <v>348</v>
      </c>
      <c r="J41" s="73">
        <v>288</v>
      </c>
      <c r="K41" s="73">
        <v>309</v>
      </c>
    </row>
    <row r="42" spans="2:11" ht="15" customHeight="1" thickBot="1" x14ac:dyDescent="0.3">
      <c r="B42" s="39" t="s">
        <v>511</v>
      </c>
      <c r="C42" s="73">
        <v>0</v>
      </c>
      <c r="D42" s="73">
        <v>174</v>
      </c>
      <c r="E42" s="73">
        <v>146</v>
      </c>
      <c r="F42" s="73">
        <v>13</v>
      </c>
      <c r="G42" s="73">
        <v>7</v>
      </c>
      <c r="H42" s="73">
        <v>24</v>
      </c>
      <c r="I42" s="73">
        <v>105</v>
      </c>
      <c r="J42" s="73">
        <v>63</v>
      </c>
      <c r="K42" s="73">
        <v>92</v>
      </c>
    </row>
    <row r="43" spans="2:11" ht="15" customHeight="1" thickBot="1" x14ac:dyDescent="0.3">
      <c r="B43" s="59" t="s">
        <v>373</v>
      </c>
      <c r="C43" s="73">
        <v>1</v>
      </c>
      <c r="D43" s="73">
        <v>971</v>
      </c>
      <c r="E43" s="73">
        <v>709</v>
      </c>
      <c r="F43" s="73">
        <v>61</v>
      </c>
      <c r="G43" s="73">
        <v>21</v>
      </c>
      <c r="H43" s="73">
        <v>239</v>
      </c>
      <c r="I43" s="73">
        <v>675</v>
      </c>
      <c r="J43" s="73">
        <v>329</v>
      </c>
      <c r="K43" s="73">
        <v>490</v>
      </c>
    </row>
    <row r="44" spans="2:11" ht="15" customHeight="1" thickBot="1" x14ac:dyDescent="0.3">
      <c r="B44" s="39" t="s">
        <v>390</v>
      </c>
      <c r="C44" s="73">
        <v>0</v>
      </c>
      <c r="D44" s="73">
        <v>189</v>
      </c>
      <c r="E44" s="73">
        <v>148</v>
      </c>
      <c r="F44" s="73">
        <v>12</v>
      </c>
      <c r="G44" s="73">
        <v>2</v>
      </c>
      <c r="H44" s="73">
        <v>58</v>
      </c>
      <c r="I44" s="73">
        <v>129</v>
      </c>
      <c r="J44" s="73">
        <v>98</v>
      </c>
      <c r="K44" s="73">
        <v>83</v>
      </c>
    </row>
    <row r="45" spans="2:11" ht="15" customHeight="1" thickBot="1" x14ac:dyDescent="0.3">
      <c r="B45" s="59" t="s">
        <v>400</v>
      </c>
      <c r="C45" s="73">
        <v>0</v>
      </c>
      <c r="D45" s="73">
        <v>108</v>
      </c>
      <c r="E45" s="73">
        <v>66</v>
      </c>
      <c r="F45" s="73">
        <v>4</v>
      </c>
      <c r="G45" s="73">
        <v>2</v>
      </c>
      <c r="H45" s="73">
        <v>20</v>
      </c>
      <c r="I45" s="73">
        <v>62</v>
      </c>
      <c r="J45" s="73">
        <v>47</v>
      </c>
      <c r="K45" s="73">
        <v>42</v>
      </c>
    </row>
    <row r="46" spans="2:11" ht="15" customHeight="1" thickBot="1" x14ac:dyDescent="0.3">
      <c r="B46" s="39" t="s">
        <v>410</v>
      </c>
      <c r="C46" s="73">
        <v>0</v>
      </c>
      <c r="D46" s="73">
        <v>360</v>
      </c>
      <c r="E46" s="73">
        <v>236</v>
      </c>
      <c r="F46" s="73">
        <v>7</v>
      </c>
      <c r="G46" s="73">
        <v>5</v>
      </c>
      <c r="H46" s="73">
        <v>97</v>
      </c>
      <c r="I46" s="73">
        <v>211</v>
      </c>
      <c r="J46" s="73">
        <v>143</v>
      </c>
      <c r="K46" s="73">
        <v>153</v>
      </c>
    </row>
    <row r="47" spans="2:11" ht="15" customHeight="1" thickBot="1" x14ac:dyDescent="0.3">
      <c r="B47" s="39" t="s">
        <v>423</v>
      </c>
      <c r="C47" s="73">
        <v>0</v>
      </c>
      <c r="D47" s="73">
        <v>93</v>
      </c>
      <c r="E47" s="73">
        <v>90</v>
      </c>
      <c r="F47" s="73">
        <v>5</v>
      </c>
      <c r="G47" s="73">
        <v>2</v>
      </c>
      <c r="H47" s="73">
        <v>21</v>
      </c>
      <c r="I47" s="73">
        <v>42</v>
      </c>
      <c r="J47" s="73">
        <v>27</v>
      </c>
      <c r="K47" s="73">
        <v>34</v>
      </c>
    </row>
    <row r="48" spans="2:11" ht="15" customHeight="1" thickBot="1" x14ac:dyDescent="0.3">
      <c r="B48" s="39" t="s">
        <v>430</v>
      </c>
      <c r="C48" s="73">
        <v>0</v>
      </c>
      <c r="D48" s="73">
        <v>64</v>
      </c>
      <c r="E48" s="73">
        <v>57</v>
      </c>
      <c r="F48" s="73">
        <v>3</v>
      </c>
      <c r="G48" s="73">
        <v>1</v>
      </c>
      <c r="H48" s="73">
        <v>10</v>
      </c>
      <c r="I48" s="73">
        <v>41</v>
      </c>
      <c r="J48" s="73">
        <v>33</v>
      </c>
      <c r="K48" s="73">
        <v>42</v>
      </c>
    </row>
    <row r="49" spans="2:11" ht="15" customHeight="1" thickBot="1" x14ac:dyDescent="0.3">
      <c r="B49" s="59" t="s">
        <v>442</v>
      </c>
      <c r="C49" s="73">
        <v>1</v>
      </c>
      <c r="D49" s="73">
        <v>278</v>
      </c>
      <c r="E49" s="73">
        <v>214</v>
      </c>
      <c r="F49" s="73">
        <v>12</v>
      </c>
      <c r="G49" s="73">
        <v>1</v>
      </c>
      <c r="H49" s="73">
        <v>65</v>
      </c>
      <c r="I49" s="73">
        <v>180</v>
      </c>
      <c r="J49" s="73">
        <v>116</v>
      </c>
      <c r="K49" s="73">
        <v>137</v>
      </c>
    </row>
    <row r="50" spans="2:11" ht="15" customHeight="1" thickBot="1" x14ac:dyDescent="0.3">
      <c r="B50" s="57" t="s">
        <v>462</v>
      </c>
      <c r="C50" s="73">
        <v>1</v>
      </c>
      <c r="D50" s="73">
        <v>1656</v>
      </c>
      <c r="E50" s="73">
        <v>1233</v>
      </c>
      <c r="F50" s="73">
        <v>73</v>
      </c>
      <c r="G50" s="73">
        <v>32</v>
      </c>
      <c r="H50" s="73">
        <v>375</v>
      </c>
      <c r="I50" s="73">
        <v>1038</v>
      </c>
      <c r="J50" s="73">
        <v>618</v>
      </c>
      <c r="K50" s="73">
        <v>968</v>
      </c>
    </row>
    <row r="51" spans="2:11" ht="15" customHeight="1" thickBot="1" x14ac:dyDescent="0.3">
      <c r="B51" s="62" t="s">
        <v>478</v>
      </c>
      <c r="C51" s="73">
        <v>1</v>
      </c>
      <c r="D51" s="73">
        <v>498</v>
      </c>
      <c r="E51" s="73">
        <v>491</v>
      </c>
      <c r="F51" s="73">
        <v>19</v>
      </c>
      <c r="G51" s="73">
        <v>13</v>
      </c>
      <c r="H51" s="73">
        <v>136</v>
      </c>
      <c r="I51" s="73">
        <v>320</v>
      </c>
      <c r="J51" s="73">
        <v>259</v>
      </c>
      <c r="K51" s="73">
        <v>385</v>
      </c>
    </row>
    <row r="52" spans="2:11" ht="15" customHeight="1" thickBot="1" x14ac:dyDescent="0.3">
      <c r="B52" s="62" t="s">
        <v>512</v>
      </c>
      <c r="C52" s="73">
        <v>0</v>
      </c>
      <c r="D52" s="73">
        <v>196</v>
      </c>
      <c r="E52" s="73">
        <v>118</v>
      </c>
      <c r="F52" s="73">
        <v>9</v>
      </c>
      <c r="G52" s="73">
        <v>4</v>
      </c>
      <c r="H52" s="73">
        <v>65</v>
      </c>
      <c r="I52" s="73">
        <v>46</v>
      </c>
      <c r="J52" s="73">
        <v>105</v>
      </c>
      <c r="K52" s="73">
        <v>120</v>
      </c>
    </row>
    <row r="53" spans="2:11" ht="15" customHeight="1" thickBot="1" x14ac:dyDescent="0.3">
      <c r="B53" s="39" t="s">
        <v>513</v>
      </c>
      <c r="C53" s="73">
        <v>0</v>
      </c>
      <c r="D53" s="73">
        <v>98</v>
      </c>
      <c r="E53" s="73">
        <v>63</v>
      </c>
      <c r="F53" s="73">
        <v>2</v>
      </c>
      <c r="G53" s="73">
        <v>0</v>
      </c>
      <c r="H53" s="73">
        <v>22</v>
      </c>
      <c r="I53" s="73">
        <v>46</v>
      </c>
      <c r="J53" s="73">
        <v>41</v>
      </c>
      <c r="K53" s="73">
        <v>51</v>
      </c>
    </row>
    <row r="54" spans="2:11" ht="15" customHeight="1" thickBot="1" x14ac:dyDescent="0.3">
      <c r="B54" s="39" t="s">
        <v>514</v>
      </c>
      <c r="C54" s="73">
        <v>0</v>
      </c>
      <c r="D54" s="73">
        <v>152</v>
      </c>
      <c r="E54" s="73">
        <v>70</v>
      </c>
      <c r="F54" s="73">
        <v>1</v>
      </c>
      <c r="G54" s="73">
        <v>0</v>
      </c>
      <c r="H54" s="73">
        <v>42</v>
      </c>
      <c r="I54" s="73">
        <v>79</v>
      </c>
      <c r="J54" s="73">
        <v>42</v>
      </c>
      <c r="K54" s="73">
        <v>77</v>
      </c>
    </row>
    <row r="55" spans="2:11" ht="15" customHeight="1" thickBot="1" x14ac:dyDescent="0.3">
      <c r="B55" s="59" t="s">
        <v>515</v>
      </c>
      <c r="C55" s="73">
        <v>0</v>
      </c>
      <c r="D55" s="73">
        <v>342</v>
      </c>
      <c r="E55" s="73">
        <v>160</v>
      </c>
      <c r="F55" s="73">
        <v>10</v>
      </c>
      <c r="G55" s="73">
        <v>3</v>
      </c>
      <c r="H55" s="73">
        <v>88</v>
      </c>
      <c r="I55" s="73">
        <v>175</v>
      </c>
      <c r="J55" s="73">
        <v>116</v>
      </c>
      <c r="K55" s="73">
        <v>166</v>
      </c>
    </row>
    <row r="56" spans="2:11" ht="15" customHeight="1" thickBot="1" x14ac:dyDescent="0.3">
      <c r="B56" s="39" t="s">
        <v>516</v>
      </c>
      <c r="C56" s="73">
        <v>0</v>
      </c>
      <c r="D56" s="73">
        <v>94</v>
      </c>
      <c r="E56" s="73">
        <v>84</v>
      </c>
      <c r="F56" s="73">
        <v>4</v>
      </c>
      <c r="G56" s="73">
        <v>1</v>
      </c>
      <c r="H56" s="73">
        <v>18</v>
      </c>
      <c r="I56" s="73">
        <v>31</v>
      </c>
      <c r="J56" s="73">
        <v>27</v>
      </c>
      <c r="K56" s="73">
        <v>25</v>
      </c>
    </row>
    <row r="57" spans="2:11" ht="15" customHeight="1" thickBot="1" x14ac:dyDescent="0.25">
      <c r="B57" s="40" t="s">
        <v>25</v>
      </c>
      <c r="C57" s="42">
        <v>12</v>
      </c>
      <c r="D57" s="42">
        <v>14453</v>
      </c>
      <c r="E57" s="42">
        <v>10337</v>
      </c>
      <c r="F57" s="42">
        <v>609</v>
      </c>
      <c r="G57" s="42">
        <v>274</v>
      </c>
      <c r="H57" s="42">
        <v>3451</v>
      </c>
      <c r="I57" s="42">
        <v>8638</v>
      </c>
      <c r="J57" s="42">
        <v>6025</v>
      </c>
      <c r="K57" s="42">
        <v>7401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="98" zoomScaleNormal="98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2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85" t="s">
        <v>606</v>
      </c>
      <c r="D5" s="85"/>
      <c r="E5" s="85"/>
      <c r="F5" s="85"/>
      <c r="G5" s="85"/>
      <c r="H5" s="85"/>
      <c r="I5" s="85"/>
      <c r="J5" s="85"/>
      <c r="K5" s="86"/>
    </row>
    <row r="6" spans="2:11" ht="54" customHeight="1" thickBot="1" x14ac:dyDescent="0.25">
      <c r="C6" s="54" t="s">
        <v>30</v>
      </c>
      <c r="D6" s="55" t="s">
        <v>21</v>
      </c>
      <c r="E6" s="56" t="s">
        <v>18</v>
      </c>
      <c r="F6" s="55" t="s">
        <v>31</v>
      </c>
      <c r="G6" s="54" t="s">
        <v>32</v>
      </c>
      <c r="H6" s="54" t="s">
        <v>70</v>
      </c>
      <c r="I6" s="54" t="s">
        <v>71</v>
      </c>
      <c r="J6" s="54" t="s">
        <v>72</v>
      </c>
      <c r="K6" s="55" t="s">
        <v>73</v>
      </c>
    </row>
    <row r="7" spans="2:11" ht="15" customHeight="1" thickBot="1" x14ac:dyDescent="0.3">
      <c r="B7" s="39" t="s">
        <v>75</v>
      </c>
      <c r="C7" s="73">
        <v>0</v>
      </c>
      <c r="D7" s="73">
        <v>84</v>
      </c>
      <c r="E7" s="73">
        <v>61</v>
      </c>
      <c r="F7" s="73">
        <v>2</v>
      </c>
      <c r="G7" s="73">
        <v>1</v>
      </c>
      <c r="H7" s="73">
        <v>11</v>
      </c>
      <c r="I7" s="73">
        <v>39</v>
      </c>
      <c r="J7" s="73">
        <v>37</v>
      </c>
      <c r="K7" s="73">
        <v>47</v>
      </c>
    </row>
    <row r="8" spans="2:11" ht="15" customHeight="1" thickBot="1" x14ac:dyDescent="0.3">
      <c r="B8" s="39" t="s">
        <v>76</v>
      </c>
      <c r="C8" s="73">
        <v>0</v>
      </c>
      <c r="D8" s="73">
        <v>7</v>
      </c>
      <c r="E8" s="73">
        <v>17</v>
      </c>
      <c r="F8" s="73">
        <v>1</v>
      </c>
      <c r="G8" s="73">
        <v>0</v>
      </c>
      <c r="H8" s="73">
        <v>1</v>
      </c>
      <c r="I8" s="73">
        <v>9</v>
      </c>
      <c r="J8" s="73">
        <v>6</v>
      </c>
      <c r="K8" s="73">
        <v>9</v>
      </c>
    </row>
    <row r="9" spans="2:11" ht="15" customHeight="1" thickBot="1" x14ac:dyDescent="0.3">
      <c r="B9" s="39" t="s">
        <v>77</v>
      </c>
      <c r="C9" s="73">
        <v>0</v>
      </c>
      <c r="D9" s="73">
        <v>11</v>
      </c>
      <c r="E9" s="73">
        <v>3</v>
      </c>
      <c r="F9" s="73">
        <v>0</v>
      </c>
      <c r="G9" s="73">
        <v>0</v>
      </c>
      <c r="H9" s="73">
        <v>1</v>
      </c>
      <c r="I9" s="73">
        <v>8</v>
      </c>
      <c r="J9" s="73">
        <v>9</v>
      </c>
      <c r="K9" s="73">
        <v>6</v>
      </c>
    </row>
    <row r="10" spans="2:11" ht="15" customHeight="1" thickBot="1" x14ac:dyDescent="0.3">
      <c r="B10" s="39" t="s">
        <v>78</v>
      </c>
      <c r="C10" s="73">
        <v>1</v>
      </c>
      <c r="D10" s="73">
        <v>14</v>
      </c>
      <c r="E10" s="73">
        <v>28</v>
      </c>
      <c r="F10" s="73">
        <v>1</v>
      </c>
      <c r="G10" s="73">
        <v>0</v>
      </c>
      <c r="H10" s="73">
        <v>2</v>
      </c>
      <c r="I10" s="73">
        <v>9</v>
      </c>
      <c r="J10" s="73">
        <v>6</v>
      </c>
      <c r="K10" s="73">
        <v>7</v>
      </c>
    </row>
    <row r="11" spans="2:11" ht="15" customHeight="1" thickBot="1" x14ac:dyDescent="0.3">
      <c r="B11" s="39" t="s">
        <v>79</v>
      </c>
      <c r="C11" s="73">
        <v>0</v>
      </c>
      <c r="D11" s="73">
        <v>18</v>
      </c>
      <c r="E11" s="73">
        <v>42</v>
      </c>
      <c r="F11" s="73">
        <v>0</v>
      </c>
      <c r="G11" s="73">
        <v>2</v>
      </c>
      <c r="H11" s="73">
        <v>2</v>
      </c>
      <c r="I11" s="73">
        <v>16</v>
      </c>
      <c r="J11" s="73">
        <v>15</v>
      </c>
      <c r="K11" s="73">
        <v>33</v>
      </c>
    </row>
    <row r="12" spans="2:11" ht="15" customHeight="1" thickBot="1" x14ac:dyDescent="0.3">
      <c r="B12" s="39" t="s">
        <v>80</v>
      </c>
      <c r="C12" s="73">
        <v>0</v>
      </c>
      <c r="D12" s="73">
        <v>3</v>
      </c>
      <c r="E12" s="73">
        <v>3</v>
      </c>
      <c r="F12" s="73">
        <v>0</v>
      </c>
      <c r="G12" s="73">
        <v>0</v>
      </c>
      <c r="H12" s="73">
        <v>0</v>
      </c>
      <c r="I12" s="73">
        <v>4</v>
      </c>
      <c r="J12" s="73">
        <v>0</v>
      </c>
      <c r="K12" s="73">
        <v>2</v>
      </c>
    </row>
    <row r="13" spans="2:11" ht="15" customHeight="1" thickBot="1" x14ac:dyDescent="0.3">
      <c r="B13" s="39" t="s">
        <v>81</v>
      </c>
      <c r="C13" s="73">
        <v>0</v>
      </c>
      <c r="D13" s="73">
        <v>24</v>
      </c>
      <c r="E13" s="73">
        <v>26</v>
      </c>
      <c r="F13" s="73">
        <v>0</v>
      </c>
      <c r="G13" s="73">
        <v>0</v>
      </c>
      <c r="H13" s="73">
        <v>3</v>
      </c>
      <c r="I13" s="73">
        <v>19</v>
      </c>
      <c r="J13" s="73">
        <v>11</v>
      </c>
      <c r="K13" s="73">
        <v>31</v>
      </c>
    </row>
    <row r="14" spans="2:11" ht="15" customHeight="1" thickBot="1" x14ac:dyDescent="0.3">
      <c r="B14" s="59" t="s">
        <v>82</v>
      </c>
      <c r="C14" s="73">
        <v>0</v>
      </c>
      <c r="D14" s="73">
        <v>6</v>
      </c>
      <c r="E14" s="73">
        <v>0</v>
      </c>
      <c r="F14" s="73">
        <v>0</v>
      </c>
      <c r="G14" s="73">
        <v>0</v>
      </c>
      <c r="H14" s="73">
        <v>2</v>
      </c>
      <c r="I14" s="73">
        <v>2</v>
      </c>
      <c r="J14" s="73">
        <v>3</v>
      </c>
      <c r="K14" s="73">
        <v>4</v>
      </c>
    </row>
    <row r="15" spans="2:11" ht="15" customHeight="1" thickBot="1" x14ac:dyDescent="0.3">
      <c r="B15" s="39" t="s">
        <v>83</v>
      </c>
      <c r="C15" s="73">
        <v>0</v>
      </c>
      <c r="D15" s="73">
        <v>51</v>
      </c>
      <c r="E15" s="73">
        <v>70</v>
      </c>
      <c r="F15" s="73">
        <v>3</v>
      </c>
      <c r="G15" s="73">
        <v>1</v>
      </c>
      <c r="H15" s="73">
        <v>44</v>
      </c>
      <c r="I15" s="73">
        <v>66</v>
      </c>
      <c r="J15" s="73">
        <v>27</v>
      </c>
      <c r="K15" s="73">
        <v>38</v>
      </c>
    </row>
    <row r="16" spans="2:11" ht="15" customHeight="1" thickBot="1" x14ac:dyDescent="0.3">
      <c r="B16" s="39" t="s">
        <v>84</v>
      </c>
      <c r="C16" s="73">
        <v>0</v>
      </c>
      <c r="D16" s="73">
        <v>14</v>
      </c>
      <c r="E16" s="73">
        <v>28</v>
      </c>
      <c r="F16" s="73">
        <v>0</v>
      </c>
      <c r="G16" s="73">
        <v>1</v>
      </c>
      <c r="H16" s="73">
        <v>0</v>
      </c>
      <c r="I16" s="73">
        <v>24</v>
      </c>
      <c r="J16" s="73">
        <v>9</v>
      </c>
      <c r="K16" s="73">
        <v>29</v>
      </c>
    </row>
    <row r="17" spans="2:11" ht="15" customHeight="1" thickBot="1" x14ac:dyDescent="0.3">
      <c r="B17" s="39" t="s">
        <v>85</v>
      </c>
      <c r="C17" s="73">
        <v>0</v>
      </c>
      <c r="D17" s="73">
        <v>54</v>
      </c>
      <c r="E17" s="73">
        <v>77</v>
      </c>
      <c r="F17" s="73">
        <v>1</v>
      </c>
      <c r="G17" s="73">
        <v>8</v>
      </c>
      <c r="H17" s="73">
        <v>15</v>
      </c>
      <c r="I17" s="73">
        <v>57</v>
      </c>
      <c r="J17" s="73">
        <v>32</v>
      </c>
      <c r="K17" s="73">
        <v>64</v>
      </c>
    </row>
    <row r="18" spans="2:11" ht="15" customHeight="1" thickBot="1" x14ac:dyDescent="0.3">
      <c r="B18" s="39" t="s">
        <v>86</v>
      </c>
      <c r="C18" s="73">
        <v>0</v>
      </c>
      <c r="D18" s="73">
        <v>44</v>
      </c>
      <c r="E18" s="73">
        <v>37</v>
      </c>
      <c r="F18" s="73">
        <v>3</v>
      </c>
      <c r="G18" s="73">
        <v>3</v>
      </c>
      <c r="H18" s="73">
        <v>16</v>
      </c>
      <c r="I18" s="73">
        <v>30</v>
      </c>
      <c r="J18" s="73">
        <v>22</v>
      </c>
      <c r="K18" s="73">
        <v>28</v>
      </c>
    </row>
    <row r="19" spans="2:11" ht="15" customHeight="1" thickBot="1" x14ac:dyDescent="0.3">
      <c r="B19" s="39" t="s">
        <v>87</v>
      </c>
      <c r="C19" s="73">
        <v>0</v>
      </c>
      <c r="D19" s="73">
        <v>20</v>
      </c>
      <c r="E19" s="73">
        <v>15</v>
      </c>
      <c r="F19" s="73">
        <v>1</v>
      </c>
      <c r="G19" s="73">
        <v>0</v>
      </c>
      <c r="H19" s="73">
        <v>0</v>
      </c>
      <c r="I19" s="73">
        <v>3</v>
      </c>
      <c r="J19" s="73">
        <v>8</v>
      </c>
      <c r="K19" s="73">
        <v>6</v>
      </c>
    </row>
    <row r="20" spans="2:11" ht="15" customHeight="1" thickBot="1" x14ac:dyDescent="0.3">
      <c r="B20" s="39" t="s">
        <v>88</v>
      </c>
      <c r="C20" s="73">
        <v>0</v>
      </c>
      <c r="D20" s="73">
        <v>24</v>
      </c>
      <c r="E20" s="73">
        <v>17</v>
      </c>
      <c r="F20" s="73">
        <v>0</v>
      </c>
      <c r="G20" s="73">
        <v>0</v>
      </c>
      <c r="H20" s="73">
        <v>5</v>
      </c>
      <c r="I20" s="73">
        <v>21</v>
      </c>
      <c r="J20" s="73">
        <v>9</v>
      </c>
      <c r="K20" s="73">
        <v>13</v>
      </c>
    </row>
    <row r="21" spans="2:11" ht="15" customHeight="1" thickBot="1" x14ac:dyDescent="0.3">
      <c r="B21" s="39" t="s">
        <v>89</v>
      </c>
      <c r="C21" s="73">
        <v>0</v>
      </c>
      <c r="D21" s="73">
        <v>92</v>
      </c>
      <c r="E21" s="73">
        <v>89</v>
      </c>
      <c r="F21" s="73">
        <v>11</v>
      </c>
      <c r="G21" s="73">
        <v>1</v>
      </c>
      <c r="H21" s="73">
        <v>20</v>
      </c>
      <c r="I21" s="73">
        <v>90</v>
      </c>
      <c r="J21" s="73">
        <v>85</v>
      </c>
      <c r="K21" s="73">
        <v>55</v>
      </c>
    </row>
    <row r="22" spans="2:11" ht="15" customHeight="1" thickBot="1" x14ac:dyDescent="0.3">
      <c r="B22" s="39" t="s">
        <v>90</v>
      </c>
      <c r="C22" s="73">
        <v>0</v>
      </c>
      <c r="D22" s="73">
        <v>20</v>
      </c>
      <c r="E22" s="73">
        <v>14</v>
      </c>
      <c r="F22" s="73">
        <v>0</v>
      </c>
      <c r="G22" s="73">
        <v>0</v>
      </c>
      <c r="H22" s="73">
        <v>6</v>
      </c>
      <c r="I22" s="73">
        <v>17</v>
      </c>
      <c r="J22" s="73">
        <v>17</v>
      </c>
      <c r="K22" s="73">
        <v>20</v>
      </c>
    </row>
    <row r="23" spans="2:11" ht="15" customHeight="1" thickBot="1" x14ac:dyDescent="0.3">
      <c r="B23" s="39" t="s">
        <v>91</v>
      </c>
      <c r="C23" s="73">
        <v>0</v>
      </c>
      <c r="D23" s="73">
        <v>19</v>
      </c>
      <c r="E23" s="73">
        <v>25</v>
      </c>
      <c r="F23" s="73">
        <v>2</v>
      </c>
      <c r="G23" s="73">
        <v>2</v>
      </c>
      <c r="H23" s="73">
        <v>11</v>
      </c>
      <c r="I23" s="73">
        <v>22</v>
      </c>
      <c r="J23" s="73">
        <v>10</v>
      </c>
      <c r="K23" s="73">
        <v>11</v>
      </c>
    </row>
    <row r="24" spans="2:11" ht="15" customHeight="1" thickBot="1" x14ac:dyDescent="0.3">
      <c r="B24" s="39" t="s">
        <v>92</v>
      </c>
      <c r="C24" s="73">
        <v>0</v>
      </c>
      <c r="D24" s="73">
        <v>15</v>
      </c>
      <c r="E24" s="73">
        <v>28</v>
      </c>
      <c r="F24" s="73">
        <v>2</v>
      </c>
      <c r="G24" s="73">
        <v>1</v>
      </c>
      <c r="H24" s="73">
        <v>7</v>
      </c>
      <c r="I24" s="73">
        <v>45</v>
      </c>
      <c r="J24" s="73">
        <v>8</v>
      </c>
      <c r="K24" s="73">
        <v>18</v>
      </c>
    </row>
    <row r="25" spans="2:11" ht="15" customHeight="1" thickBot="1" x14ac:dyDescent="0.3">
      <c r="B25" s="39" t="s">
        <v>93</v>
      </c>
      <c r="C25" s="73">
        <v>0</v>
      </c>
      <c r="D25" s="73">
        <v>6</v>
      </c>
      <c r="E25" s="73">
        <v>8</v>
      </c>
      <c r="F25" s="73">
        <v>0</v>
      </c>
      <c r="G25" s="73">
        <v>1</v>
      </c>
      <c r="H25" s="73">
        <v>0</v>
      </c>
      <c r="I25" s="73">
        <v>8</v>
      </c>
      <c r="J25" s="73">
        <v>5</v>
      </c>
      <c r="K25" s="73">
        <v>8</v>
      </c>
    </row>
    <row r="26" spans="2:11" ht="15" customHeight="1" thickBot="1" x14ac:dyDescent="0.3">
      <c r="B26" s="39" t="s">
        <v>94</v>
      </c>
      <c r="C26" s="73">
        <v>0</v>
      </c>
      <c r="D26" s="73">
        <v>36</v>
      </c>
      <c r="E26" s="73">
        <v>39</v>
      </c>
      <c r="F26" s="73">
        <v>0</v>
      </c>
      <c r="G26" s="73">
        <v>3</v>
      </c>
      <c r="H26" s="73">
        <v>9</v>
      </c>
      <c r="I26" s="73">
        <v>27</v>
      </c>
      <c r="J26" s="73">
        <v>7</v>
      </c>
      <c r="K26" s="73">
        <v>16</v>
      </c>
    </row>
    <row r="27" spans="2:11" ht="15" customHeight="1" thickBot="1" x14ac:dyDescent="0.3">
      <c r="B27" s="39" t="s">
        <v>95</v>
      </c>
      <c r="C27" s="73">
        <v>0</v>
      </c>
      <c r="D27" s="73">
        <v>10</v>
      </c>
      <c r="E27" s="73">
        <v>20</v>
      </c>
      <c r="F27" s="73">
        <v>0</v>
      </c>
      <c r="G27" s="73">
        <v>0</v>
      </c>
      <c r="H27" s="73">
        <v>6</v>
      </c>
      <c r="I27" s="73">
        <v>12</v>
      </c>
      <c r="J27" s="73">
        <v>1</v>
      </c>
      <c r="K27" s="73">
        <v>14</v>
      </c>
    </row>
    <row r="28" spans="2:11" ht="15" customHeight="1" thickBot="1" x14ac:dyDescent="0.3">
      <c r="B28" s="39" t="s">
        <v>96</v>
      </c>
      <c r="C28" s="73">
        <v>0</v>
      </c>
      <c r="D28" s="73">
        <v>7</v>
      </c>
      <c r="E28" s="73">
        <v>2</v>
      </c>
      <c r="F28" s="73">
        <v>0</v>
      </c>
      <c r="G28" s="73">
        <v>0</v>
      </c>
      <c r="H28" s="73">
        <v>2</v>
      </c>
      <c r="I28" s="73">
        <v>6</v>
      </c>
      <c r="J28" s="73">
        <v>2</v>
      </c>
      <c r="K28" s="73">
        <v>12</v>
      </c>
    </row>
    <row r="29" spans="2:11" ht="15" customHeight="1" thickBot="1" x14ac:dyDescent="0.3">
      <c r="B29" s="59" t="s">
        <v>97</v>
      </c>
      <c r="C29" s="73">
        <v>0</v>
      </c>
      <c r="D29" s="73">
        <v>9</v>
      </c>
      <c r="E29" s="73">
        <v>4</v>
      </c>
      <c r="F29" s="73">
        <v>0</v>
      </c>
      <c r="G29" s="73">
        <v>0</v>
      </c>
      <c r="H29" s="73">
        <v>1</v>
      </c>
      <c r="I29" s="73">
        <v>6</v>
      </c>
      <c r="J29" s="73">
        <v>4</v>
      </c>
      <c r="K29" s="73">
        <v>5</v>
      </c>
    </row>
    <row r="30" spans="2:11" ht="15" customHeight="1" thickBot="1" x14ac:dyDescent="0.3">
      <c r="B30" s="39" t="s">
        <v>98</v>
      </c>
      <c r="C30" s="73">
        <v>0</v>
      </c>
      <c r="D30" s="73">
        <v>7</v>
      </c>
      <c r="E30" s="73">
        <v>10</v>
      </c>
      <c r="F30" s="73">
        <v>0</v>
      </c>
      <c r="G30" s="73">
        <v>2</v>
      </c>
      <c r="H30" s="73">
        <v>0</v>
      </c>
      <c r="I30" s="73">
        <v>3</v>
      </c>
      <c r="J30" s="73">
        <v>11</v>
      </c>
      <c r="K30" s="73">
        <v>5</v>
      </c>
    </row>
    <row r="31" spans="2:11" ht="15" customHeight="1" thickBot="1" x14ac:dyDescent="0.3">
      <c r="B31" s="39" t="s">
        <v>99</v>
      </c>
      <c r="C31" s="73">
        <v>0</v>
      </c>
      <c r="D31" s="73">
        <v>23</v>
      </c>
      <c r="E31" s="73">
        <v>13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</row>
    <row r="32" spans="2:11" ht="15" customHeight="1" thickBot="1" x14ac:dyDescent="0.3">
      <c r="B32" s="39" t="s">
        <v>100</v>
      </c>
      <c r="C32" s="73">
        <v>0</v>
      </c>
      <c r="D32" s="73">
        <v>7</v>
      </c>
      <c r="E32" s="73">
        <v>2</v>
      </c>
      <c r="F32" s="73">
        <v>1</v>
      </c>
      <c r="G32" s="73">
        <v>0</v>
      </c>
      <c r="H32" s="73">
        <v>1</v>
      </c>
      <c r="I32" s="73">
        <v>3</v>
      </c>
      <c r="J32" s="73">
        <v>2</v>
      </c>
      <c r="K32" s="73">
        <v>3</v>
      </c>
    </row>
    <row r="33" spans="2:11" ht="15" customHeight="1" thickBot="1" x14ac:dyDescent="0.3">
      <c r="B33" s="39" t="s">
        <v>101</v>
      </c>
      <c r="C33" s="73">
        <v>0</v>
      </c>
      <c r="D33" s="73">
        <v>8</v>
      </c>
      <c r="E33" s="73">
        <v>9</v>
      </c>
      <c r="F33" s="73">
        <v>0</v>
      </c>
      <c r="G33" s="73">
        <v>0</v>
      </c>
      <c r="H33" s="73">
        <v>0</v>
      </c>
      <c r="I33" s="73">
        <v>4</v>
      </c>
      <c r="J33" s="73">
        <v>3</v>
      </c>
      <c r="K33" s="73">
        <v>3</v>
      </c>
    </row>
    <row r="34" spans="2:11" ht="15" customHeight="1" thickBot="1" x14ac:dyDescent="0.3">
      <c r="B34" s="39" t="s">
        <v>102</v>
      </c>
      <c r="C34" s="73">
        <v>0</v>
      </c>
      <c r="D34" s="73">
        <v>18</v>
      </c>
      <c r="E34" s="73">
        <v>34</v>
      </c>
      <c r="F34" s="73">
        <v>3</v>
      </c>
      <c r="G34" s="73">
        <v>1</v>
      </c>
      <c r="H34" s="73">
        <v>8</v>
      </c>
      <c r="I34" s="73">
        <v>18</v>
      </c>
      <c r="J34" s="73">
        <v>11</v>
      </c>
      <c r="K34" s="73">
        <v>16</v>
      </c>
    </row>
    <row r="35" spans="2:11" ht="15" customHeight="1" thickBot="1" x14ac:dyDescent="0.3">
      <c r="B35" s="39" t="s">
        <v>103</v>
      </c>
      <c r="C35" s="73">
        <v>0</v>
      </c>
      <c r="D35" s="73">
        <v>4</v>
      </c>
      <c r="E35" s="73">
        <v>6</v>
      </c>
      <c r="F35" s="73">
        <v>2</v>
      </c>
      <c r="G35" s="73">
        <v>0</v>
      </c>
      <c r="H35" s="73">
        <v>1</v>
      </c>
      <c r="I35" s="73">
        <v>4</v>
      </c>
      <c r="J35" s="73">
        <v>0</v>
      </c>
      <c r="K35" s="73">
        <v>5</v>
      </c>
    </row>
    <row r="36" spans="2:11" ht="15" customHeight="1" thickBot="1" x14ac:dyDescent="0.3">
      <c r="B36" s="39" t="s">
        <v>104</v>
      </c>
      <c r="C36" s="73">
        <v>0</v>
      </c>
      <c r="D36" s="73">
        <v>15</v>
      </c>
      <c r="E36" s="73">
        <v>9</v>
      </c>
      <c r="F36" s="73">
        <v>0</v>
      </c>
      <c r="G36" s="73">
        <v>0</v>
      </c>
      <c r="H36" s="73">
        <v>5</v>
      </c>
      <c r="I36" s="73">
        <v>6</v>
      </c>
      <c r="J36" s="73">
        <v>7</v>
      </c>
      <c r="K36" s="73">
        <v>7</v>
      </c>
    </row>
    <row r="37" spans="2:11" ht="15" customHeight="1" thickBot="1" x14ac:dyDescent="0.3">
      <c r="B37" s="39" t="s">
        <v>105</v>
      </c>
      <c r="C37" s="73">
        <v>0</v>
      </c>
      <c r="D37" s="73">
        <v>96</v>
      </c>
      <c r="E37" s="73">
        <v>93</v>
      </c>
      <c r="F37" s="73">
        <v>6</v>
      </c>
      <c r="G37" s="73">
        <v>3</v>
      </c>
      <c r="H37" s="73">
        <v>25</v>
      </c>
      <c r="I37" s="73">
        <v>97</v>
      </c>
      <c r="J37" s="73">
        <v>48</v>
      </c>
      <c r="K37" s="73">
        <v>56</v>
      </c>
    </row>
    <row r="38" spans="2:11" ht="15" customHeight="1" thickBot="1" x14ac:dyDescent="0.3">
      <c r="B38" s="39" t="s">
        <v>106</v>
      </c>
      <c r="C38" s="73">
        <v>0</v>
      </c>
      <c r="D38" s="73">
        <v>10</v>
      </c>
      <c r="E38" s="73">
        <v>6</v>
      </c>
      <c r="F38" s="73">
        <v>0</v>
      </c>
      <c r="G38" s="73">
        <v>0</v>
      </c>
      <c r="H38" s="73">
        <v>1</v>
      </c>
      <c r="I38" s="73">
        <v>7</v>
      </c>
      <c r="J38" s="73">
        <v>3</v>
      </c>
      <c r="K38" s="73">
        <v>5</v>
      </c>
    </row>
    <row r="39" spans="2:11" ht="15" customHeight="1" thickBot="1" x14ac:dyDescent="0.3">
      <c r="B39" s="39" t="s">
        <v>107</v>
      </c>
      <c r="C39" s="73">
        <v>0</v>
      </c>
      <c r="D39" s="73">
        <v>8</v>
      </c>
      <c r="E39" s="73">
        <v>8</v>
      </c>
      <c r="F39" s="73">
        <v>0</v>
      </c>
      <c r="G39" s="73">
        <v>0</v>
      </c>
      <c r="H39" s="73">
        <v>5</v>
      </c>
      <c r="I39" s="73">
        <v>5</v>
      </c>
      <c r="J39" s="73">
        <v>1</v>
      </c>
      <c r="K39" s="73">
        <v>2</v>
      </c>
    </row>
    <row r="40" spans="2:11" ht="15" customHeight="1" thickBot="1" x14ac:dyDescent="0.3">
      <c r="B40" s="39" t="s">
        <v>108</v>
      </c>
      <c r="C40" s="73">
        <v>0</v>
      </c>
      <c r="D40" s="73">
        <v>8</v>
      </c>
      <c r="E40" s="73">
        <v>13</v>
      </c>
      <c r="F40" s="73">
        <v>1</v>
      </c>
      <c r="G40" s="73">
        <v>0</v>
      </c>
      <c r="H40" s="73">
        <v>5</v>
      </c>
      <c r="I40" s="73">
        <v>14</v>
      </c>
      <c r="J40" s="73">
        <v>4</v>
      </c>
      <c r="K40" s="73">
        <v>15</v>
      </c>
    </row>
    <row r="41" spans="2:11" ht="15" customHeight="1" thickBot="1" x14ac:dyDescent="0.3">
      <c r="B41" s="57" t="s">
        <v>109</v>
      </c>
      <c r="C41" s="73">
        <v>0</v>
      </c>
      <c r="D41" s="73">
        <v>6</v>
      </c>
      <c r="E41" s="73">
        <v>5</v>
      </c>
      <c r="F41" s="73">
        <v>0</v>
      </c>
      <c r="G41" s="73">
        <v>0</v>
      </c>
      <c r="H41" s="73">
        <v>2</v>
      </c>
      <c r="I41" s="73">
        <v>5</v>
      </c>
      <c r="J41" s="73">
        <v>0</v>
      </c>
      <c r="K41" s="73">
        <v>16</v>
      </c>
    </row>
    <row r="42" spans="2:11" ht="15" customHeight="1" thickBot="1" x14ac:dyDescent="0.3">
      <c r="B42" s="61" t="s">
        <v>110</v>
      </c>
      <c r="C42" s="73">
        <v>0</v>
      </c>
      <c r="D42" s="73">
        <v>16</v>
      </c>
      <c r="E42" s="73">
        <v>16</v>
      </c>
      <c r="F42" s="73">
        <v>2</v>
      </c>
      <c r="G42" s="73">
        <v>0</v>
      </c>
      <c r="H42" s="73">
        <v>2</v>
      </c>
      <c r="I42" s="73">
        <v>8</v>
      </c>
      <c r="J42" s="73">
        <v>9</v>
      </c>
      <c r="K42" s="73">
        <v>10</v>
      </c>
    </row>
    <row r="43" spans="2:11" ht="15" customHeight="1" thickBot="1" x14ac:dyDescent="0.3">
      <c r="B43" s="39" t="s">
        <v>111</v>
      </c>
      <c r="C43" s="73">
        <v>0</v>
      </c>
      <c r="D43" s="73">
        <v>9</v>
      </c>
      <c r="E43" s="73">
        <v>9</v>
      </c>
      <c r="F43" s="73">
        <v>0</v>
      </c>
      <c r="G43" s="73">
        <v>1</v>
      </c>
      <c r="H43" s="73">
        <v>2</v>
      </c>
      <c r="I43" s="73">
        <v>3</v>
      </c>
      <c r="J43" s="73">
        <v>4</v>
      </c>
      <c r="K43" s="73">
        <v>10</v>
      </c>
    </row>
    <row r="44" spans="2:11" ht="15" customHeight="1" thickBot="1" x14ac:dyDescent="0.3">
      <c r="B44" s="39" t="s">
        <v>112</v>
      </c>
      <c r="C44" s="73">
        <v>0</v>
      </c>
      <c r="D44" s="73">
        <v>132</v>
      </c>
      <c r="E44" s="73">
        <v>127</v>
      </c>
      <c r="F44" s="73">
        <v>9</v>
      </c>
      <c r="G44" s="73">
        <v>1</v>
      </c>
      <c r="H44" s="73">
        <v>39</v>
      </c>
      <c r="I44" s="73">
        <v>134</v>
      </c>
      <c r="J44" s="73">
        <v>81</v>
      </c>
      <c r="K44" s="73">
        <v>65</v>
      </c>
    </row>
    <row r="45" spans="2:11" ht="15" customHeight="1" thickBot="1" x14ac:dyDescent="0.3">
      <c r="B45" s="39" t="s">
        <v>113</v>
      </c>
      <c r="C45" s="73">
        <v>0</v>
      </c>
      <c r="D45" s="73">
        <v>27</v>
      </c>
      <c r="E45" s="73">
        <v>32</v>
      </c>
      <c r="F45" s="73">
        <v>0</v>
      </c>
      <c r="G45" s="73">
        <v>0</v>
      </c>
      <c r="H45" s="73">
        <v>23</v>
      </c>
      <c r="I45" s="73">
        <v>20</v>
      </c>
      <c r="J45" s="73">
        <v>13</v>
      </c>
      <c r="K45" s="73">
        <v>17</v>
      </c>
    </row>
    <row r="46" spans="2:11" ht="15" customHeight="1" thickBot="1" x14ac:dyDescent="0.3">
      <c r="B46" s="39" t="s">
        <v>114</v>
      </c>
      <c r="C46" s="73">
        <v>0</v>
      </c>
      <c r="D46" s="73">
        <v>0</v>
      </c>
      <c r="E46" s="73">
        <v>3</v>
      </c>
      <c r="F46" s="73">
        <v>0</v>
      </c>
      <c r="G46" s="73">
        <v>0</v>
      </c>
      <c r="H46" s="73">
        <v>2</v>
      </c>
      <c r="I46" s="73">
        <v>3</v>
      </c>
      <c r="J46" s="73">
        <v>3</v>
      </c>
      <c r="K46" s="73">
        <v>2</v>
      </c>
    </row>
    <row r="47" spans="2:11" ht="15" customHeight="1" thickBot="1" x14ac:dyDescent="0.3">
      <c r="B47" s="39" t="s">
        <v>115</v>
      </c>
      <c r="C47" s="73">
        <v>0</v>
      </c>
      <c r="D47" s="73">
        <v>9</v>
      </c>
      <c r="E47" s="73">
        <v>10</v>
      </c>
      <c r="F47" s="73">
        <v>1</v>
      </c>
      <c r="G47" s="73">
        <v>0</v>
      </c>
      <c r="H47" s="73">
        <v>1</v>
      </c>
      <c r="I47" s="73">
        <v>7</v>
      </c>
      <c r="J47" s="73">
        <v>3</v>
      </c>
      <c r="K47" s="73">
        <v>8</v>
      </c>
    </row>
    <row r="48" spans="2:11" ht="15" customHeight="1" thickBot="1" x14ac:dyDescent="0.3">
      <c r="B48" s="39" t="s">
        <v>116</v>
      </c>
      <c r="C48" s="73">
        <v>0</v>
      </c>
      <c r="D48" s="73">
        <v>38</v>
      </c>
      <c r="E48" s="73">
        <v>34</v>
      </c>
      <c r="F48" s="73">
        <v>0</v>
      </c>
      <c r="G48" s="73">
        <v>0</v>
      </c>
      <c r="H48" s="73">
        <v>7</v>
      </c>
      <c r="I48" s="73">
        <v>20</v>
      </c>
      <c r="J48" s="73">
        <v>23</v>
      </c>
      <c r="K48" s="73">
        <v>23</v>
      </c>
    </row>
    <row r="49" spans="2:11" ht="15" customHeight="1" thickBot="1" x14ac:dyDescent="0.3">
      <c r="B49" s="39" t="s">
        <v>117</v>
      </c>
      <c r="C49" s="73">
        <v>0</v>
      </c>
      <c r="D49" s="73">
        <v>3</v>
      </c>
      <c r="E49" s="73">
        <v>5</v>
      </c>
      <c r="F49" s="73">
        <v>0</v>
      </c>
      <c r="G49" s="73">
        <v>0</v>
      </c>
      <c r="H49" s="73">
        <v>1</v>
      </c>
      <c r="I49" s="73">
        <v>2</v>
      </c>
      <c r="J49" s="73">
        <v>2</v>
      </c>
      <c r="K49" s="73">
        <v>4</v>
      </c>
    </row>
    <row r="50" spans="2:11" ht="15" customHeight="1" thickBot="1" x14ac:dyDescent="0.3">
      <c r="B50" s="57" t="s">
        <v>118</v>
      </c>
      <c r="C50" s="73">
        <v>0</v>
      </c>
      <c r="D50" s="73">
        <v>8</v>
      </c>
      <c r="E50" s="73">
        <v>9</v>
      </c>
      <c r="F50" s="73">
        <v>0</v>
      </c>
      <c r="G50" s="73">
        <v>0</v>
      </c>
      <c r="H50" s="73">
        <v>1</v>
      </c>
      <c r="I50" s="73">
        <v>8</v>
      </c>
      <c r="J50" s="73">
        <v>3</v>
      </c>
      <c r="K50" s="73">
        <v>5</v>
      </c>
    </row>
    <row r="51" spans="2:11" ht="15" customHeight="1" thickBot="1" x14ac:dyDescent="0.3">
      <c r="B51" s="61" t="s">
        <v>119</v>
      </c>
      <c r="C51" s="73">
        <v>0</v>
      </c>
      <c r="D51" s="73">
        <v>7</v>
      </c>
      <c r="E51" s="73">
        <v>19</v>
      </c>
      <c r="F51" s="73">
        <v>0</v>
      </c>
      <c r="G51" s="73">
        <v>0</v>
      </c>
      <c r="H51" s="73">
        <v>1</v>
      </c>
      <c r="I51" s="73">
        <v>20</v>
      </c>
      <c r="J51" s="73">
        <v>3</v>
      </c>
      <c r="K51" s="73">
        <v>4</v>
      </c>
    </row>
    <row r="52" spans="2:11" ht="15" customHeight="1" thickBot="1" x14ac:dyDescent="0.3">
      <c r="B52" s="39" t="s">
        <v>120</v>
      </c>
      <c r="C52" s="73">
        <v>0</v>
      </c>
      <c r="D52" s="73">
        <v>30</v>
      </c>
      <c r="E52" s="73">
        <v>28</v>
      </c>
      <c r="F52" s="73">
        <v>0</v>
      </c>
      <c r="G52" s="73">
        <v>1</v>
      </c>
      <c r="H52" s="73">
        <v>7</v>
      </c>
      <c r="I52" s="73">
        <v>25</v>
      </c>
      <c r="J52" s="73">
        <v>29</v>
      </c>
      <c r="K52" s="73">
        <v>32</v>
      </c>
    </row>
    <row r="53" spans="2:11" ht="15" customHeight="1" thickBot="1" x14ac:dyDescent="0.3">
      <c r="B53" s="39" t="s">
        <v>121</v>
      </c>
      <c r="C53" s="73">
        <v>0</v>
      </c>
      <c r="D53" s="73">
        <v>14</v>
      </c>
      <c r="E53" s="73">
        <v>16</v>
      </c>
      <c r="F53" s="73">
        <v>0</v>
      </c>
      <c r="G53" s="73">
        <v>0</v>
      </c>
      <c r="H53" s="73">
        <v>6</v>
      </c>
      <c r="I53" s="73">
        <v>13</v>
      </c>
      <c r="J53" s="73">
        <v>7</v>
      </c>
      <c r="K53" s="73">
        <v>12</v>
      </c>
    </row>
    <row r="54" spans="2:11" ht="15" customHeight="1" thickBot="1" x14ac:dyDescent="0.3">
      <c r="B54" s="39" t="s">
        <v>122</v>
      </c>
      <c r="C54" s="73">
        <v>0</v>
      </c>
      <c r="D54" s="73">
        <v>8</v>
      </c>
      <c r="E54" s="73">
        <v>17</v>
      </c>
      <c r="F54" s="73">
        <v>1</v>
      </c>
      <c r="G54" s="73">
        <v>0</v>
      </c>
      <c r="H54" s="73">
        <v>0</v>
      </c>
      <c r="I54" s="73">
        <v>15</v>
      </c>
      <c r="J54" s="73">
        <v>9</v>
      </c>
      <c r="K54" s="73">
        <v>8</v>
      </c>
    </row>
    <row r="55" spans="2:11" ht="15" customHeight="1" thickBot="1" x14ac:dyDescent="0.3">
      <c r="B55" s="39" t="s">
        <v>123</v>
      </c>
      <c r="C55" s="73">
        <v>0</v>
      </c>
      <c r="D55" s="73">
        <v>14</v>
      </c>
      <c r="E55" s="73">
        <v>35</v>
      </c>
      <c r="F55" s="73">
        <v>1</v>
      </c>
      <c r="G55" s="73">
        <v>1</v>
      </c>
      <c r="H55" s="73">
        <v>8</v>
      </c>
      <c r="I55" s="73">
        <v>10</v>
      </c>
      <c r="J55" s="73">
        <v>21</v>
      </c>
      <c r="K55" s="73">
        <v>42</v>
      </c>
    </row>
    <row r="56" spans="2:11" ht="15" customHeight="1" thickBot="1" x14ac:dyDescent="0.3">
      <c r="B56" s="57" t="s">
        <v>124</v>
      </c>
      <c r="C56" s="73">
        <v>0</v>
      </c>
      <c r="D56" s="73">
        <v>9</v>
      </c>
      <c r="E56" s="73">
        <v>12</v>
      </c>
      <c r="F56" s="73">
        <v>0</v>
      </c>
      <c r="G56" s="73">
        <v>1</v>
      </c>
      <c r="H56" s="73">
        <v>2</v>
      </c>
      <c r="I56" s="73">
        <v>7</v>
      </c>
      <c r="J56" s="73">
        <v>8</v>
      </c>
      <c r="K56" s="73">
        <v>13</v>
      </c>
    </row>
    <row r="57" spans="2:11" ht="15" customHeight="1" thickBot="1" x14ac:dyDescent="0.3">
      <c r="B57" s="61" t="s">
        <v>125</v>
      </c>
      <c r="C57" s="73">
        <v>0</v>
      </c>
      <c r="D57" s="73">
        <v>57</v>
      </c>
      <c r="E57" s="73">
        <v>50</v>
      </c>
      <c r="F57" s="73">
        <v>3</v>
      </c>
      <c r="G57" s="73">
        <v>2</v>
      </c>
      <c r="H57" s="73">
        <v>15</v>
      </c>
      <c r="I57" s="73">
        <v>57</v>
      </c>
      <c r="J57" s="73">
        <v>17</v>
      </c>
      <c r="K57" s="73">
        <v>47</v>
      </c>
    </row>
    <row r="58" spans="2:11" ht="15" customHeight="1" thickBot="1" x14ac:dyDescent="0.3">
      <c r="B58" s="39" t="s">
        <v>126</v>
      </c>
      <c r="C58" s="73">
        <v>0</v>
      </c>
      <c r="D58" s="73">
        <v>16</v>
      </c>
      <c r="E58" s="73">
        <v>18</v>
      </c>
      <c r="F58" s="73">
        <v>1</v>
      </c>
      <c r="G58" s="73">
        <v>1</v>
      </c>
      <c r="H58" s="73">
        <v>13</v>
      </c>
      <c r="I58" s="73">
        <v>13</v>
      </c>
      <c r="J58" s="73">
        <v>7</v>
      </c>
      <c r="K58" s="73">
        <v>10</v>
      </c>
    </row>
    <row r="59" spans="2:11" ht="15" customHeight="1" thickBot="1" x14ac:dyDescent="0.3">
      <c r="B59" s="39" t="s">
        <v>127</v>
      </c>
      <c r="C59" s="73">
        <v>0</v>
      </c>
      <c r="D59" s="73">
        <v>11</v>
      </c>
      <c r="E59" s="73">
        <v>11</v>
      </c>
      <c r="F59" s="73">
        <v>0</v>
      </c>
      <c r="G59" s="73">
        <v>1</v>
      </c>
      <c r="H59" s="73">
        <v>1</v>
      </c>
      <c r="I59" s="73">
        <v>11</v>
      </c>
      <c r="J59" s="73">
        <v>3</v>
      </c>
      <c r="K59" s="73">
        <v>7</v>
      </c>
    </row>
    <row r="60" spans="2:11" ht="15" customHeight="1" thickBot="1" x14ac:dyDescent="0.3">
      <c r="B60" s="39" t="s">
        <v>128</v>
      </c>
      <c r="C60" s="73">
        <v>0</v>
      </c>
      <c r="D60" s="73">
        <v>16</v>
      </c>
      <c r="E60" s="73">
        <v>20</v>
      </c>
      <c r="F60" s="73">
        <v>0</v>
      </c>
      <c r="G60" s="73">
        <v>3</v>
      </c>
      <c r="H60" s="73">
        <v>6</v>
      </c>
      <c r="I60" s="73">
        <v>22</v>
      </c>
      <c r="J60" s="73">
        <v>8</v>
      </c>
      <c r="K60" s="73">
        <v>12</v>
      </c>
    </row>
    <row r="61" spans="2:11" ht="15" customHeight="1" thickBot="1" x14ac:dyDescent="0.3">
      <c r="B61" s="39" t="s">
        <v>129</v>
      </c>
      <c r="C61" s="73">
        <v>0</v>
      </c>
      <c r="D61" s="73">
        <v>4</v>
      </c>
      <c r="E61" s="73">
        <v>7</v>
      </c>
      <c r="F61" s="73">
        <v>0</v>
      </c>
      <c r="G61" s="73">
        <v>0</v>
      </c>
      <c r="H61" s="73">
        <v>0</v>
      </c>
      <c r="I61" s="73">
        <v>1</v>
      </c>
      <c r="J61" s="73">
        <v>2</v>
      </c>
      <c r="K61" s="73">
        <v>1</v>
      </c>
    </row>
    <row r="62" spans="2:11" ht="15" customHeight="1" thickBot="1" x14ac:dyDescent="0.3">
      <c r="B62" s="39" t="s">
        <v>130</v>
      </c>
      <c r="C62" s="73">
        <v>0</v>
      </c>
      <c r="D62" s="73">
        <v>21</v>
      </c>
      <c r="E62" s="73">
        <v>17</v>
      </c>
      <c r="F62" s="73">
        <v>1</v>
      </c>
      <c r="G62" s="73">
        <v>0</v>
      </c>
      <c r="H62" s="73">
        <v>6</v>
      </c>
      <c r="I62" s="73">
        <v>22</v>
      </c>
      <c r="J62" s="73">
        <v>3</v>
      </c>
      <c r="K62" s="73">
        <v>11</v>
      </c>
    </row>
    <row r="63" spans="2:11" ht="15" customHeight="1" thickBot="1" x14ac:dyDescent="0.3">
      <c r="B63" s="39" t="s">
        <v>131</v>
      </c>
      <c r="C63" s="73">
        <v>0</v>
      </c>
      <c r="D63" s="73">
        <v>6</v>
      </c>
      <c r="E63" s="73">
        <v>11</v>
      </c>
      <c r="F63" s="73">
        <v>2</v>
      </c>
      <c r="G63" s="73">
        <v>0</v>
      </c>
      <c r="H63" s="73">
        <v>0</v>
      </c>
      <c r="I63" s="73">
        <v>4</v>
      </c>
      <c r="J63" s="73">
        <v>1</v>
      </c>
      <c r="K63" s="73">
        <v>16</v>
      </c>
    </row>
    <row r="64" spans="2:11" ht="15" customHeight="1" thickBot="1" x14ac:dyDescent="0.3">
      <c r="B64" s="39" t="s">
        <v>132</v>
      </c>
      <c r="C64" s="73">
        <v>0</v>
      </c>
      <c r="D64" s="73">
        <v>4</v>
      </c>
      <c r="E64" s="73">
        <v>13</v>
      </c>
      <c r="F64" s="73">
        <v>0</v>
      </c>
      <c r="G64" s="73">
        <v>2</v>
      </c>
      <c r="H64" s="73">
        <v>1</v>
      </c>
      <c r="I64" s="73">
        <v>7</v>
      </c>
      <c r="J64" s="73">
        <v>3</v>
      </c>
      <c r="K64" s="73">
        <v>5</v>
      </c>
    </row>
    <row r="65" spans="2:11" ht="15" customHeight="1" thickBot="1" x14ac:dyDescent="0.3">
      <c r="B65" s="39" t="s">
        <v>133</v>
      </c>
      <c r="C65" s="73">
        <v>0</v>
      </c>
      <c r="D65" s="73">
        <v>11</v>
      </c>
      <c r="E65" s="73">
        <v>11</v>
      </c>
      <c r="F65" s="73">
        <v>1</v>
      </c>
      <c r="G65" s="73">
        <v>0</v>
      </c>
      <c r="H65" s="73">
        <v>0</v>
      </c>
      <c r="I65" s="73">
        <v>9</v>
      </c>
      <c r="J65" s="73">
        <v>5</v>
      </c>
      <c r="K65" s="73">
        <v>2</v>
      </c>
    </row>
    <row r="66" spans="2:11" ht="15" customHeight="1" thickBot="1" x14ac:dyDescent="0.3">
      <c r="B66" s="59" t="s">
        <v>134</v>
      </c>
      <c r="C66" s="73">
        <v>0</v>
      </c>
      <c r="D66" s="73">
        <v>17</v>
      </c>
      <c r="E66" s="73">
        <v>13</v>
      </c>
      <c r="F66" s="73">
        <v>0</v>
      </c>
      <c r="G66" s="73">
        <v>0</v>
      </c>
      <c r="H66" s="73">
        <v>1</v>
      </c>
      <c r="I66" s="73">
        <v>10</v>
      </c>
      <c r="J66" s="73">
        <v>2</v>
      </c>
      <c r="K66" s="73">
        <v>6</v>
      </c>
    </row>
    <row r="67" spans="2:11" ht="15" customHeight="1" thickBot="1" x14ac:dyDescent="0.3">
      <c r="B67" s="39" t="s">
        <v>135</v>
      </c>
      <c r="C67" s="73">
        <v>0</v>
      </c>
      <c r="D67" s="73">
        <v>21</v>
      </c>
      <c r="E67" s="73">
        <v>23</v>
      </c>
      <c r="F67" s="73">
        <v>1</v>
      </c>
      <c r="G67" s="73">
        <v>1</v>
      </c>
      <c r="H67" s="73">
        <v>1</v>
      </c>
      <c r="I67" s="73">
        <v>24</v>
      </c>
      <c r="J67" s="73">
        <v>17</v>
      </c>
      <c r="K67" s="73">
        <v>15</v>
      </c>
    </row>
    <row r="68" spans="2:11" ht="15" customHeight="1" thickBot="1" x14ac:dyDescent="0.3">
      <c r="B68" s="39" t="s">
        <v>136</v>
      </c>
      <c r="C68" s="73">
        <v>0</v>
      </c>
      <c r="D68" s="73">
        <v>32</v>
      </c>
      <c r="E68" s="73">
        <v>17</v>
      </c>
      <c r="F68" s="73">
        <v>1</v>
      </c>
      <c r="G68" s="73">
        <v>2</v>
      </c>
      <c r="H68" s="73">
        <v>9</v>
      </c>
      <c r="I68" s="73">
        <v>19</v>
      </c>
      <c r="J68" s="73">
        <v>13</v>
      </c>
      <c r="K68" s="73">
        <v>19</v>
      </c>
    </row>
    <row r="69" spans="2:11" ht="15" customHeight="1" thickBot="1" x14ac:dyDescent="0.3">
      <c r="B69" s="39" t="s">
        <v>137</v>
      </c>
      <c r="C69" s="73">
        <v>0</v>
      </c>
      <c r="D69" s="73">
        <v>245</v>
      </c>
      <c r="E69" s="73">
        <v>175</v>
      </c>
      <c r="F69" s="73">
        <v>11</v>
      </c>
      <c r="G69" s="73">
        <v>5</v>
      </c>
      <c r="H69" s="73">
        <v>67</v>
      </c>
      <c r="I69" s="73">
        <v>190</v>
      </c>
      <c r="J69" s="73">
        <v>135</v>
      </c>
      <c r="K69" s="73">
        <v>130</v>
      </c>
    </row>
    <row r="70" spans="2:11" ht="15" customHeight="1" thickBot="1" x14ac:dyDescent="0.3">
      <c r="B70" s="39" t="s">
        <v>138</v>
      </c>
      <c r="C70" s="73">
        <v>0</v>
      </c>
      <c r="D70" s="73">
        <v>13</v>
      </c>
      <c r="E70" s="73">
        <v>24</v>
      </c>
      <c r="F70" s="73">
        <v>0</v>
      </c>
      <c r="G70" s="73">
        <v>0</v>
      </c>
      <c r="H70" s="73">
        <v>3</v>
      </c>
      <c r="I70" s="73">
        <v>3</v>
      </c>
      <c r="J70" s="73">
        <v>7</v>
      </c>
      <c r="K70" s="73">
        <v>13</v>
      </c>
    </row>
    <row r="71" spans="2:11" ht="15" customHeight="1" thickBot="1" x14ac:dyDescent="0.3">
      <c r="B71" s="39" t="s">
        <v>139</v>
      </c>
      <c r="C71" s="73">
        <v>0</v>
      </c>
      <c r="D71" s="73">
        <v>47</v>
      </c>
      <c r="E71" s="73">
        <v>44</v>
      </c>
      <c r="F71" s="73">
        <v>1</v>
      </c>
      <c r="G71" s="73">
        <v>0</v>
      </c>
      <c r="H71" s="73">
        <v>9</v>
      </c>
      <c r="I71" s="73">
        <v>23</v>
      </c>
      <c r="J71" s="73">
        <v>24</v>
      </c>
      <c r="K71" s="73">
        <v>33</v>
      </c>
    </row>
    <row r="72" spans="2:11" ht="15" customHeight="1" thickBot="1" x14ac:dyDescent="0.3">
      <c r="B72" s="39" t="s">
        <v>140</v>
      </c>
      <c r="C72" s="73">
        <v>0</v>
      </c>
      <c r="D72" s="73">
        <v>30</v>
      </c>
      <c r="E72" s="73">
        <v>30</v>
      </c>
      <c r="F72" s="73">
        <v>3</v>
      </c>
      <c r="G72" s="73">
        <v>2</v>
      </c>
      <c r="H72" s="73">
        <v>9</v>
      </c>
      <c r="I72" s="73">
        <v>29</v>
      </c>
      <c r="J72" s="73">
        <v>13</v>
      </c>
      <c r="K72" s="73">
        <v>27</v>
      </c>
    </row>
    <row r="73" spans="2:11" ht="15" customHeight="1" thickBot="1" x14ac:dyDescent="0.3">
      <c r="B73" s="39" t="s">
        <v>141</v>
      </c>
      <c r="C73" s="73">
        <v>0</v>
      </c>
      <c r="D73" s="73">
        <v>28</v>
      </c>
      <c r="E73" s="73">
        <v>25</v>
      </c>
      <c r="F73" s="73">
        <v>1</v>
      </c>
      <c r="G73" s="73">
        <v>0</v>
      </c>
      <c r="H73" s="73">
        <v>3</v>
      </c>
      <c r="I73" s="73">
        <v>15</v>
      </c>
      <c r="J73" s="73">
        <v>9</v>
      </c>
      <c r="K73" s="73">
        <v>16</v>
      </c>
    </row>
    <row r="74" spans="2:11" ht="15" customHeight="1" thickBot="1" x14ac:dyDescent="0.3">
      <c r="B74" s="39" t="s">
        <v>142</v>
      </c>
      <c r="C74" s="73">
        <v>1</v>
      </c>
      <c r="D74" s="73">
        <v>24</v>
      </c>
      <c r="E74" s="73">
        <v>31</v>
      </c>
      <c r="F74" s="73">
        <v>0</v>
      </c>
      <c r="G74" s="73">
        <v>0</v>
      </c>
      <c r="H74" s="73">
        <v>9</v>
      </c>
      <c r="I74" s="73">
        <v>37</v>
      </c>
      <c r="J74" s="73">
        <v>7</v>
      </c>
      <c r="K74" s="73">
        <v>19</v>
      </c>
    </row>
    <row r="75" spans="2:11" ht="15" customHeight="1" thickBot="1" x14ac:dyDescent="0.3">
      <c r="B75" s="39" t="s">
        <v>143</v>
      </c>
      <c r="C75" s="73">
        <v>0</v>
      </c>
      <c r="D75" s="73">
        <v>9</v>
      </c>
      <c r="E75" s="73">
        <v>7</v>
      </c>
      <c r="F75" s="73">
        <v>0</v>
      </c>
      <c r="G75" s="73">
        <v>0</v>
      </c>
      <c r="H75" s="73">
        <v>2</v>
      </c>
      <c r="I75" s="73">
        <v>5</v>
      </c>
      <c r="J75" s="73">
        <v>4</v>
      </c>
      <c r="K75" s="73">
        <v>2</v>
      </c>
    </row>
    <row r="76" spans="2:11" ht="15" customHeight="1" thickBot="1" x14ac:dyDescent="0.3">
      <c r="B76" s="39" t="s">
        <v>144</v>
      </c>
      <c r="C76" s="73">
        <v>0</v>
      </c>
      <c r="D76" s="73">
        <v>16</v>
      </c>
      <c r="E76" s="73">
        <v>21</v>
      </c>
      <c r="F76" s="73">
        <v>0</v>
      </c>
      <c r="G76" s="73">
        <v>0</v>
      </c>
      <c r="H76" s="73">
        <v>3</v>
      </c>
      <c r="I76" s="73">
        <v>8</v>
      </c>
      <c r="J76" s="73">
        <v>5</v>
      </c>
      <c r="K76" s="73">
        <v>10</v>
      </c>
    </row>
    <row r="77" spans="2:11" ht="15" customHeight="1" thickBot="1" x14ac:dyDescent="0.3">
      <c r="B77" s="39" t="s">
        <v>145</v>
      </c>
      <c r="C77" s="73">
        <v>0</v>
      </c>
      <c r="D77" s="73">
        <v>2</v>
      </c>
      <c r="E77" s="73">
        <v>3</v>
      </c>
      <c r="F77" s="73">
        <v>0</v>
      </c>
      <c r="G77" s="73">
        <v>0</v>
      </c>
      <c r="H77" s="73">
        <v>0</v>
      </c>
      <c r="I77" s="73">
        <v>1</v>
      </c>
      <c r="J77" s="73">
        <v>6</v>
      </c>
      <c r="K77" s="73">
        <v>5</v>
      </c>
    </row>
    <row r="78" spans="2:11" ht="15" customHeight="1" thickBot="1" x14ac:dyDescent="0.3">
      <c r="B78" s="59" t="s">
        <v>146</v>
      </c>
      <c r="C78" s="73">
        <v>0</v>
      </c>
      <c r="D78" s="73">
        <v>33</v>
      </c>
      <c r="E78" s="73">
        <v>35</v>
      </c>
      <c r="F78" s="73">
        <v>2</v>
      </c>
      <c r="G78" s="73">
        <v>0</v>
      </c>
      <c r="H78" s="73">
        <v>7</v>
      </c>
      <c r="I78" s="73">
        <v>28</v>
      </c>
      <c r="J78" s="73">
        <v>23</v>
      </c>
      <c r="K78" s="73">
        <v>30</v>
      </c>
    </row>
    <row r="79" spans="2:11" ht="15" customHeight="1" thickBot="1" x14ac:dyDescent="0.3">
      <c r="B79" s="39" t="s">
        <v>147</v>
      </c>
      <c r="C79" s="73">
        <v>0</v>
      </c>
      <c r="D79" s="73">
        <v>12</v>
      </c>
      <c r="E79" s="73">
        <v>12</v>
      </c>
      <c r="F79" s="73">
        <v>0</v>
      </c>
      <c r="G79" s="73">
        <v>0</v>
      </c>
      <c r="H79" s="73">
        <v>0</v>
      </c>
      <c r="I79" s="73">
        <v>6</v>
      </c>
      <c r="J79" s="73">
        <v>3</v>
      </c>
      <c r="K79" s="73">
        <v>4</v>
      </c>
    </row>
    <row r="80" spans="2:11" ht="15" customHeight="1" thickBot="1" x14ac:dyDescent="0.3">
      <c r="B80" s="39" t="s">
        <v>148</v>
      </c>
      <c r="C80" s="73">
        <v>0</v>
      </c>
      <c r="D80" s="73">
        <v>1</v>
      </c>
      <c r="E80" s="73">
        <v>2</v>
      </c>
      <c r="F80" s="73">
        <v>0</v>
      </c>
      <c r="G80" s="73">
        <v>0</v>
      </c>
      <c r="H80" s="73">
        <v>0</v>
      </c>
      <c r="I80" s="73">
        <v>5</v>
      </c>
      <c r="J80" s="73">
        <v>0</v>
      </c>
      <c r="K80" s="73">
        <v>4</v>
      </c>
    </row>
    <row r="81" spans="2:11" ht="15" customHeight="1" thickBot="1" x14ac:dyDescent="0.3">
      <c r="B81" s="39" t="s">
        <v>149</v>
      </c>
      <c r="C81" s="73">
        <v>0</v>
      </c>
      <c r="D81" s="73">
        <v>38</v>
      </c>
      <c r="E81" s="73">
        <v>48</v>
      </c>
      <c r="F81" s="73">
        <v>0</v>
      </c>
      <c r="G81" s="73">
        <v>0</v>
      </c>
      <c r="H81" s="73">
        <v>3</v>
      </c>
      <c r="I81" s="73">
        <v>38</v>
      </c>
      <c r="J81" s="73">
        <v>17</v>
      </c>
      <c r="K81" s="73">
        <v>38</v>
      </c>
    </row>
    <row r="82" spans="2:11" ht="15" customHeight="1" thickBot="1" x14ac:dyDescent="0.3">
      <c r="B82" s="39" t="s">
        <v>150</v>
      </c>
      <c r="C82" s="73">
        <v>0</v>
      </c>
      <c r="D82" s="73">
        <v>15</v>
      </c>
      <c r="E82" s="73">
        <v>23</v>
      </c>
      <c r="F82" s="73">
        <v>1</v>
      </c>
      <c r="G82" s="73">
        <v>1</v>
      </c>
      <c r="H82" s="73">
        <v>0</v>
      </c>
      <c r="I82" s="73">
        <v>5</v>
      </c>
      <c r="J82" s="73">
        <v>10</v>
      </c>
      <c r="K82" s="73">
        <v>11</v>
      </c>
    </row>
    <row r="83" spans="2:11" ht="15" customHeight="1" thickBot="1" x14ac:dyDescent="0.3">
      <c r="B83" s="39" t="s">
        <v>151</v>
      </c>
      <c r="C83" s="73">
        <v>1</v>
      </c>
      <c r="D83" s="73">
        <v>17</v>
      </c>
      <c r="E83" s="73">
        <v>23</v>
      </c>
      <c r="F83" s="73">
        <v>1</v>
      </c>
      <c r="G83" s="73">
        <v>0</v>
      </c>
      <c r="H83" s="73">
        <v>6</v>
      </c>
      <c r="I83" s="73">
        <v>14</v>
      </c>
      <c r="J83" s="73">
        <v>17</v>
      </c>
      <c r="K83" s="73">
        <v>26</v>
      </c>
    </row>
    <row r="84" spans="2:11" ht="15" customHeight="1" thickBot="1" x14ac:dyDescent="0.3">
      <c r="B84" s="39" t="s">
        <v>152</v>
      </c>
      <c r="C84" s="73">
        <v>1</v>
      </c>
      <c r="D84" s="73">
        <v>322</v>
      </c>
      <c r="E84" s="73">
        <v>235</v>
      </c>
      <c r="F84" s="73">
        <v>13</v>
      </c>
      <c r="G84" s="73">
        <v>8</v>
      </c>
      <c r="H84" s="73">
        <v>85</v>
      </c>
      <c r="I84" s="73">
        <v>289</v>
      </c>
      <c r="J84" s="73">
        <v>185</v>
      </c>
      <c r="K84" s="73">
        <v>197</v>
      </c>
    </row>
    <row r="85" spans="2:11" ht="15" customHeight="1" thickBot="1" x14ac:dyDescent="0.3">
      <c r="B85" s="39" t="s">
        <v>153</v>
      </c>
      <c r="C85" s="73">
        <v>0</v>
      </c>
      <c r="D85" s="73">
        <v>17</v>
      </c>
      <c r="E85" s="73">
        <v>25</v>
      </c>
      <c r="F85" s="73">
        <v>0</v>
      </c>
      <c r="G85" s="73">
        <v>0</v>
      </c>
      <c r="H85" s="73">
        <v>0</v>
      </c>
      <c r="I85" s="73">
        <v>10</v>
      </c>
      <c r="J85" s="73">
        <v>12</v>
      </c>
      <c r="K85" s="73">
        <v>18</v>
      </c>
    </row>
    <row r="86" spans="2:11" ht="15" customHeight="1" thickBot="1" x14ac:dyDescent="0.3">
      <c r="B86" s="39" t="s">
        <v>154</v>
      </c>
      <c r="C86" s="73">
        <v>0</v>
      </c>
      <c r="D86" s="73">
        <v>13</v>
      </c>
      <c r="E86" s="73">
        <v>8</v>
      </c>
      <c r="F86" s="73">
        <v>0</v>
      </c>
      <c r="G86" s="73">
        <v>0</v>
      </c>
      <c r="H86" s="73">
        <v>1</v>
      </c>
      <c r="I86" s="73">
        <v>5</v>
      </c>
      <c r="J86" s="73">
        <v>6</v>
      </c>
      <c r="K86" s="73">
        <v>10</v>
      </c>
    </row>
    <row r="87" spans="2:11" ht="15" customHeight="1" thickBot="1" x14ac:dyDescent="0.3">
      <c r="B87" s="39" t="s">
        <v>155</v>
      </c>
      <c r="C87" s="73">
        <v>0</v>
      </c>
      <c r="D87" s="73">
        <v>31</v>
      </c>
      <c r="E87" s="73">
        <v>31</v>
      </c>
      <c r="F87" s="73">
        <v>1</v>
      </c>
      <c r="G87" s="73">
        <v>1</v>
      </c>
      <c r="H87" s="73">
        <v>8</v>
      </c>
      <c r="I87" s="73">
        <v>15</v>
      </c>
      <c r="J87" s="73">
        <v>25</v>
      </c>
      <c r="K87" s="73">
        <v>17</v>
      </c>
    </row>
    <row r="88" spans="2:11" ht="15" customHeight="1" thickBot="1" x14ac:dyDescent="0.3">
      <c r="B88" s="39" t="s">
        <v>156</v>
      </c>
      <c r="C88" s="73">
        <v>0</v>
      </c>
      <c r="D88" s="73">
        <v>9</v>
      </c>
      <c r="E88" s="73">
        <v>13</v>
      </c>
      <c r="F88" s="73">
        <v>2</v>
      </c>
      <c r="G88" s="73">
        <v>2</v>
      </c>
      <c r="H88" s="73">
        <v>0</v>
      </c>
      <c r="I88" s="73">
        <v>5</v>
      </c>
      <c r="J88" s="73">
        <v>4</v>
      </c>
      <c r="K88" s="73">
        <v>12</v>
      </c>
    </row>
    <row r="89" spans="2:11" ht="15" customHeight="1" thickBot="1" x14ac:dyDescent="0.3">
      <c r="B89" s="39" t="s">
        <v>157</v>
      </c>
      <c r="C89" s="73">
        <v>0</v>
      </c>
      <c r="D89" s="73">
        <v>23</v>
      </c>
      <c r="E89" s="73">
        <v>20</v>
      </c>
      <c r="F89" s="73">
        <v>2</v>
      </c>
      <c r="G89" s="73">
        <v>1</v>
      </c>
      <c r="H89" s="73">
        <v>7</v>
      </c>
      <c r="I89" s="73">
        <v>15</v>
      </c>
      <c r="J89" s="73">
        <v>11</v>
      </c>
      <c r="K89" s="73">
        <v>16</v>
      </c>
    </row>
    <row r="90" spans="2:11" ht="15" customHeight="1" thickBot="1" x14ac:dyDescent="0.3">
      <c r="B90" s="39" t="s">
        <v>158</v>
      </c>
      <c r="C90" s="73">
        <v>0</v>
      </c>
      <c r="D90" s="73">
        <v>43</v>
      </c>
      <c r="E90" s="73">
        <v>37</v>
      </c>
      <c r="F90" s="73">
        <v>1</v>
      </c>
      <c r="G90" s="73">
        <v>1</v>
      </c>
      <c r="H90" s="73">
        <v>16</v>
      </c>
      <c r="I90" s="73">
        <v>25</v>
      </c>
      <c r="J90" s="73">
        <v>19</v>
      </c>
      <c r="K90" s="73">
        <v>45</v>
      </c>
    </row>
    <row r="91" spans="2:11" ht="15" customHeight="1" thickBot="1" x14ac:dyDescent="0.3">
      <c r="B91" s="39" t="s">
        <v>159</v>
      </c>
      <c r="C91" s="73">
        <v>0</v>
      </c>
      <c r="D91" s="73">
        <v>11</v>
      </c>
      <c r="E91" s="73">
        <v>9</v>
      </c>
      <c r="F91" s="73">
        <v>1</v>
      </c>
      <c r="G91" s="73">
        <v>0</v>
      </c>
      <c r="H91" s="73">
        <v>4</v>
      </c>
      <c r="I91" s="73">
        <v>3</v>
      </c>
      <c r="J91" s="73">
        <v>3</v>
      </c>
      <c r="K91" s="73">
        <v>4</v>
      </c>
    </row>
    <row r="92" spans="2:11" ht="15" customHeight="1" thickBot="1" x14ac:dyDescent="0.3">
      <c r="B92" s="39" t="s">
        <v>160</v>
      </c>
      <c r="C92" s="73">
        <v>0</v>
      </c>
      <c r="D92" s="73">
        <v>19</v>
      </c>
      <c r="E92" s="73">
        <v>34</v>
      </c>
      <c r="F92" s="73">
        <v>0</v>
      </c>
      <c r="G92" s="73">
        <v>0</v>
      </c>
      <c r="H92" s="73">
        <v>4</v>
      </c>
      <c r="I92" s="73">
        <v>15</v>
      </c>
      <c r="J92" s="73">
        <v>8</v>
      </c>
      <c r="K92" s="73">
        <v>15</v>
      </c>
    </row>
    <row r="93" spans="2:11" ht="15" customHeight="1" thickBot="1" x14ac:dyDescent="0.3">
      <c r="B93" s="59" t="s">
        <v>161</v>
      </c>
      <c r="C93" s="73">
        <v>0</v>
      </c>
      <c r="D93" s="73">
        <v>3</v>
      </c>
      <c r="E93" s="73">
        <v>9</v>
      </c>
      <c r="F93" s="73">
        <v>1</v>
      </c>
      <c r="G93" s="73">
        <v>0</v>
      </c>
      <c r="H93" s="73">
        <v>0</v>
      </c>
      <c r="I93" s="73">
        <v>6</v>
      </c>
      <c r="J93" s="73">
        <v>4</v>
      </c>
      <c r="K93" s="73">
        <v>3</v>
      </c>
    </row>
    <row r="94" spans="2:11" ht="15" customHeight="1" thickBot="1" x14ac:dyDescent="0.3">
      <c r="B94" s="39" t="s">
        <v>162</v>
      </c>
      <c r="C94" s="73">
        <v>0</v>
      </c>
      <c r="D94" s="73">
        <v>7</v>
      </c>
      <c r="E94" s="73">
        <v>4</v>
      </c>
      <c r="F94" s="73">
        <v>1</v>
      </c>
      <c r="G94" s="73">
        <v>0</v>
      </c>
      <c r="H94" s="73">
        <v>0</v>
      </c>
      <c r="I94" s="73">
        <v>5</v>
      </c>
      <c r="J94" s="73">
        <v>3</v>
      </c>
      <c r="K94" s="73">
        <v>3</v>
      </c>
    </row>
    <row r="95" spans="2:11" ht="15" customHeight="1" thickBot="1" x14ac:dyDescent="0.3">
      <c r="B95" s="39" t="s">
        <v>163</v>
      </c>
      <c r="C95" s="73">
        <v>0</v>
      </c>
      <c r="D95" s="73">
        <v>4</v>
      </c>
      <c r="E95" s="73">
        <v>2</v>
      </c>
      <c r="F95" s="73">
        <v>0</v>
      </c>
      <c r="G95" s="73">
        <v>0</v>
      </c>
      <c r="H95" s="73">
        <v>0</v>
      </c>
      <c r="I95" s="73">
        <v>5</v>
      </c>
      <c r="J95" s="73">
        <v>0</v>
      </c>
      <c r="K95" s="73">
        <v>1</v>
      </c>
    </row>
    <row r="96" spans="2:11" ht="15" customHeight="1" thickBot="1" x14ac:dyDescent="0.3">
      <c r="B96" s="39" t="s">
        <v>164</v>
      </c>
      <c r="C96" s="73">
        <v>0</v>
      </c>
      <c r="D96" s="73">
        <v>6</v>
      </c>
      <c r="E96" s="73">
        <v>1</v>
      </c>
      <c r="F96" s="73">
        <v>0</v>
      </c>
      <c r="G96" s="73">
        <v>0</v>
      </c>
      <c r="H96" s="73">
        <v>0</v>
      </c>
      <c r="I96" s="73">
        <v>3</v>
      </c>
      <c r="J96" s="73">
        <v>2</v>
      </c>
      <c r="K96" s="73">
        <v>1</v>
      </c>
    </row>
    <row r="97" spans="2:11" ht="15" customHeight="1" thickBot="1" x14ac:dyDescent="0.3">
      <c r="B97" s="39" t="s">
        <v>165</v>
      </c>
      <c r="C97" s="73">
        <v>0</v>
      </c>
      <c r="D97" s="73">
        <v>30</v>
      </c>
      <c r="E97" s="73">
        <v>13</v>
      </c>
      <c r="F97" s="73">
        <v>0</v>
      </c>
      <c r="G97" s="73">
        <v>0</v>
      </c>
      <c r="H97" s="73">
        <v>11</v>
      </c>
      <c r="I97" s="73">
        <v>12</v>
      </c>
      <c r="J97" s="73">
        <v>8</v>
      </c>
      <c r="K97" s="73">
        <v>7</v>
      </c>
    </row>
    <row r="98" spans="2:11" ht="15" customHeight="1" thickBot="1" x14ac:dyDescent="0.3">
      <c r="B98" s="39" t="s">
        <v>166</v>
      </c>
      <c r="C98" s="73">
        <v>0</v>
      </c>
      <c r="D98" s="73">
        <v>9</v>
      </c>
      <c r="E98" s="73">
        <v>7</v>
      </c>
      <c r="F98" s="73">
        <v>1</v>
      </c>
      <c r="G98" s="73">
        <v>0</v>
      </c>
      <c r="H98" s="73">
        <v>2</v>
      </c>
      <c r="I98" s="73">
        <v>4</v>
      </c>
      <c r="J98" s="73">
        <v>2</v>
      </c>
      <c r="K98" s="73">
        <v>3</v>
      </c>
    </row>
    <row r="99" spans="2:11" ht="15" customHeight="1" thickBot="1" x14ac:dyDescent="0.3">
      <c r="B99" s="59" t="s">
        <v>167</v>
      </c>
      <c r="C99" s="73">
        <v>0</v>
      </c>
      <c r="D99" s="73">
        <v>7</v>
      </c>
      <c r="E99" s="73">
        <v>16</v>
      </c>
      <c r="F99" s="73">
        <v>0</v>
      </c>
      <c r="G99" s="73">
        <v>0</v>
      </c>
      <c r="H99" s="73">
        <v>1</v>
      </c>
      <c r="I99" s="73">
        <v>3</v>
      </c>
      <c r="J99" s="73">
        <v>3</v>
      </c>
      <c r="K99" s="73">
        <v>7</v>
      </c>
    </row>
    <row r="100" spans="2:11" ht="15" customHeight="1" thickBot="1" x14ac:dyDescent="0.3">
      <c r="B100" s="39" t="s">
        <v>168</v>
      </c>
      <c r="C100" s="73">
        <v>0</v>
      </c>
      <c r="D100" s="73">
        <v>30</v>
      </c>
      <c r="E100" s="73">
        <v>23</v>
      </c>
      <c r="F100" s="73">
        <v>0</v>
      </c>
      <c r="G100" s="73">
        <v>0</v>
      </c>
      <c r="H100" s="73">
        <v>4</v>
      </c>
      <c r="I100" s="73">
        <v>9</v>
      </c>
      <c r="J100" s="73">
        <v>8</v>
      </c>
      <c r="K100" s="73">
        <v>4</v>
      </c>
    </row>
    <row r="101" spans="2:11" ht="15" customHeight="1" thickBot="1" x14ac:dyDescent="0.3">
      <c r="B101" s="39" t="s">
        <v>169</v>
      </c>
      <c r="C101" s="73">
        <v>0</v>
      </c>
      <c r="D101" s="73">
        <v>5</v>
      </c>
      <c r="E101" s="73">
        <v>2</v>
      </c>
      <c r="F101" s="73">
        <v>0</v>
      </c>
      <c r="G101" s="73">
        <v>0</v>
      </c>
      <c r="H101" s="73">
        <v>1</v>
      </c>
      <c r="I101" s="73">
        <v>4</v>
      </c>
      <c r="J101" s="73">
        <v>0</v>
      </c>
      <c r="K101" s="73">
        <v>3</v>
      </c>
    </row>
    <row r="102" spans="2:11" ht="15" customHeight="1" thickBot="1" x14ac:dyDescent="0.3">
      <c r="B102" s="59" t="s">
        <v>170</v>
      </c>
      <c r="C102" s="73">
        <v>0</v>
      </c>
      <c r="D102" s="73">
        <v>12</v>
      </c>
      <c r="E102" s="73">
        <v>13</v>
      </c>
      <c r="F102" s="73">
        <v>1</v>
      </c>
      <c r="G102" s="73">
        <v>0</v>
      </c>
      <c r="H102" s="73">
        <v>3</v>
      </c>
      <c r="I102" s="73">
        <v>8</v>
      </c>
      <c r="J102" s="73">
        <v>7</v>
      </c>
      <c r="K102" s="73">
        <v>4</v>
      </c>
    </row>
    <row r="103" spans="2:11" ht="15" customHeight="1" thickBot="1" x14ac:dyDescent="0.3">
      <c r="B103" s="39" t="s">
        <v>171</v>
      </c>
      <c r="C103" s="73">
        <v>0</v>
      </c>
      <c r="D103" s="73">
        <v>8</v>
      </c>
      <c r="E103" s="73">
        <v>6</v>
      </c>
      <c r="F103" s="73">
        <v>3</v>
      </c>
      <c r="G103" s="73">
        <v>0</v>
      </c>
      <c r="H103" s="73">
        <v>2</v>
      </c>
      <c r="I103" s="73">
        <v>1</v>
      </c>
      <c r="J103" s="73">
        <v>1</v>
      </c>
      <c r="K103" s="73">
        <v>3</v>
      </c>
    </row>
    <row r="104" spans="2:11" ht="15" customHeight="1" thickBot="1" x14ac:dyDescent="0.3">
      <c r="B104" s="39" t="s">
        <v>172</v>
      </c>
      <c r="C104" s="73">
        <v>0</v>
      </c>
      <c r="D104" s="73">
        <v>12</v>
      </c>
      <c r="E104" s="73">
        <v>4</v>
      </c>
      <c r="F104" s="73">
        <v>1</v>
      </c>
      <c r="G104" s="73">
        <v>0</v>
      </c>
      <c r="H104" s="73">
        <v>0</v>
      </c>
      <c r="I104" s="73">
        <v>1</v>
      </c>
      <c r="J104" s="73">
        <v>2</v>
      </c>
      <c r="K104" s="73">
        <v>0</v>
      </c>
    </row>
    <row r="105" spans="2:11" ht="15" customHeight="1" thickBot="1" x14ac:dyDescent="0.3">
      <c r="B105" s="39" t="s">
        <v>173</v>
      </c>
      <c r="C105" s="73">
        <v>0</v>
      </c>
      <c r="D105" s="73">
        <v>289</v>
      </c>
      <c r="E105" s="73">
        <v>119</v>
      </c>
      <c r="F105" s="73">
        <v>6</v>
      </c>
      <c r="G105" s="73">
        <v>2</v>
      </c>
      <c r="H105" s="73">
        <v>51</v>
      </c>
      <c r="I105" s="73">
        <v>118</v>
      </c>
      <c r="J105" s="73">
        <v>76</v>
      </c>
      <c r="K105" s="73">
        <v>85</v>
      </c>
    </row>
    <row r="106" spans="2:11" ht="15" customHeight="1" thickBot="1" x14ac:dyDescent="0.3">
      <c r="B106" s="39" t="s">
        <v>174</v>
      </c>
      <c r="C106" s="73">
        <v>0</v>
      </c>
      <c r="D106" s="73">
        <v>6</v>
      </c>
      <c r="E106" s="73">
        <v>11</v>
      </c>
      <c r="F106" s="73">
        <v>0</v>
      </c>
      <c r="G106" s="73">
        <v>0</v>
      </c>
      <c r="H106" s="73">
        <v>2</v>
      </c>
      <c r="I106" s="73">
        <v>6</v>
      </c>
      <c r="J106" s="73">
        <v>1</v>
      </c>
      <c r="K106" s="73">
        <v>2</v>
      </c>
    </row>
    <row r="107" spans="2:11" ht="15" customHeight="1" thickBot="1" x14ac:dyDescent="0.3">
      <c r="B107" s="39" t="s">
        <v>175</v>
      </c>
      <c r="C107" s="73">
        <v>0</v>
      </c>
      <c r="D107" s="73">
        <v>2</v>
      </c>
      <c r="E107" s="73">
        <v>3</v>
      </c>
      <c r="F107" s="73">
        <v>0</v>
      </c>
      <c r="G107" s="73">
        <v>0</v>
      </c>
      <c r="H107" s="73">
        <v>0</v>
      </c>
      <c r="I107" s="73">
        <v>3</v>
      </c>
      <c r="J107" s="73">
        <v>1</v>
      </c>
      <c r="K107" s="73">
        <v>3</v>
      </c>
    </row>
    <row r="108" spans="2:11" ht="15" customHeight="1" thickBot="1" x14ac:dyDescent="0.3">
      <c r="B108" s="39" t="s">
        <v>176</v>
      </c>
      <c r="C108" s="73">
        <v>0</v>
      </c>
      <c r="D108" s="73">
        <v>1</v>
      </c>
      <c r="E108" s="73">
        <v>0</v>
      </c>
      <c r="F108" s="73">
        <v>0</v>
      </c>
      <c r="G108" s="73">
        <v>0</v>
      </c>
      <c r="H108" s="73">
        <v>1</v>
      </c>
      <c r="I108" s="73">
        <v>0</v>
      </c>
      <c r="J108" s="73">
        <v>2</v>
      </c>
      <c r="K108" s="73">
        <v>1</v>
      </c>
    </row>
    <row r="109" spans="2:11" ht="15" customHeight="1" thickBot="1" x14ac:dyDescent="0.3">
      <c r="B109" s="57" t="s">
        <v>177</v>
      </c>
      <c r="C109" s="73">
        <v>0</v>
      </c>
      <c r="D109" s="73">
        <v>7</v>
      </c>
      <c r="E109" s="73">
        <v>7</v>
      </c>
      <c r="F109" s="73">
        <v>1</v>
      </c>
      <c r="G109" s="73">
        <v>0</v>
      </c>
      <c r="H109" s="73">
        <v>1</v>
      </c>
      <c r="I109" s="73">
        <v>4</v>
      </c>
      <c r="J109" s="73">
        <v>1</v>
      </c>
      <c r="K109" s="73">
        <v>5</v>
      </c>
    </row>
    <row r="110" spans="2:11" ht="15" customHeight="1" x14ac:dyDescent="0.25">
      <c r="B110" s="60" t="s">
        <v>178</v>
      </c>
      <c r="C110" s="73">
        <v>0</v>
      </c>
      <c r="D110" s="73">
        <v>0</v>
      </c>
      <c r="E110" s="73">
        <v>4</v>
      </c>
      <c r="F110" s="73">
        <v>1</v>
      </c>
      <c r="G110" s="73">
        <v>2</v>
      </c>
      <c r="H110" s="73">
        <v>2</v>
      </c>
      <c r="I110" s="73">
        <v>4</v>
      </c>
      <c r="J110" s="73">
        <v>0</v>
      </c>
      <c r="K110" s="73">
        <v>0</v>
      </c>
    </row>
    <row r="111" spans="2:11" ht="15" customHeight="1" thickBot="1" x14ac:dyDescent="0.3">
      <c r="B111" s="39" t="s">
        <v>179</v>
      </c>
      <c r="C111" s="73">
        <v>0</v>
      </c>
      <c r="D111" s="73">
        <v>6</v>
      </c>
      <c r="E111" s="73">
        <v>6</v>
      </c>
      <c r="F111" s="73">
        <v>0</v>
      </c>
      <c r="G111" s="73">
        <v>0</v>
      </c>
      <c r="H111" s="73">
        <v>1</v>
      </c>
      <c r="I111" s="73">
        <v>3</v>
      </c>
      <c r="J111" s="73">
        <v>2</v>
      </c>
      <c r="K111" s="73">
        <v>0</v>
      </c>
    </row>
    <row r="112" spans="2:11" ht="15" customHeight="1" thickBot="1" x14ac:dyDescent="0.3">
      <c r="B112" s="39" t="s">
        <v>180</v>
      </c>
      <c r="C112" s="73">
        <v>0</v>
      </c>
      <c r="D112" s="73">
        <v>5</v>
      </c>
      <c r="E112" s="73">
        <v>6</v>
      </c>
      <c r="F112" s="73">
        <v>0</v>
      </c>
      <c r="G112" s="73">
        <v>0</v>
      </c>
      <c r="H112" s="73">
        <v>3</v>
      </c>
      <c r="I112" s="73">
        <v>3</v>
      </c>
      <c r="J112" s="73">
        <v>0</v>
      </c>
      <c r="K112" s="73">
        <v>6</v>
      </c>
    </row>
    <row r="113" spans="2:11" ht="15" customHeight="1" thickBot="1" x14ac:dyDescent="0.3">
      <c r="B113" s="39" t="s">
        <v>181</v>
      </c>
      <c r="C113" s="73">
        <v>0</v>
      </c>
      <c r="D113" s="73">
        <v>42</v>
      </c>
      <c r="E113" s="73">
        <v>42</v>
      </c>
      <c r="F113" s="73">
        <v>1</v>
      </c>
      <c r="G113" s="73">
        <v>5</v>
      </c>
      <c r="H113" s="73">
        <v>17</v>
      </c>
      <c r="I113" s="73">
        <v>30</v>
      </c>
      <c r="J113" s="73">
        <v>22</v>
      </c>
      <c r="K113" s="73">
        <v>11</v>
      </c>
    </row>
    <row r="114" spans="2:11" ht="15" customHeight="1" thickBot="1" x14ac:dyDescent="0.3">
      <c r="B114" s="39" t="s">
        <v>182</v>
      </c>
      <c r="C114" s="73">
        <v>0</v>
      </c>
      <c r="D114" s="73">
        <v>2</v>
      </c>
      <c r="E114" s="73">
        <v>2</v>
      </c>
      <c r="F114" s="73">
        <v>1</v>
      </c>
      <c r="G114" s="73">
        <v>0</v>
      </c>
      <c r="H114" s="73">
        <v>2</v>
      </c>
      <c r="I114" s="73">
        <v>2</v>
      </c>
      <c r="J114" s="73">
        <v>1</v>
      </c>
      <c r="K114" s="73">
        <v>1</v>
      </c>
    </row>
    <row r="115" spans="2:11" ht="15" customHeight="1" thickBot="1" x14ac:dyDescent="0.3">
      <c r="B115" s="39" t="s">
        <v>183</v>
      </c>
      <c r="C115" s="73">
        <v>0</v>
      </c>
      <c r="D115" s="73">
        <v>24</v>
      </c>
      <c r="E115" s="73">
        <v>13</v>
      </c>
      <c r="F115" s="73">
        <v>4</v>
      </c>
      <c r="G115" s="73">
        <v>0</v>
      </c>
      <c r="H115" s="73">
        <v>9</v>
      </c>
      <c r="I115" s="73">
        <v>13</v>
      </c>
      <c r="J115" s="73">
        <v>7</v>
      </c>
      <c r="K115" s="73">
        <v>4</v>
      </c>
    </row>
    <row r="116" spans="2:11" ht="15" customHeight="1" thickBot="1" x14ac:dyDescent="0.3">
      <c r="B116" s="39" t="s">
        <v>184</v>
      </c>
      <c r="C116" s="73">
        <v>0</v>
      </c>
      <c r="D116" s="73">
        <v>6</v>
      </c>
      <c r="E116" s="73">
        <v>4</v>
      </c>
      <c r="F116" s="73">
        <v>0</v>
      </c>
      <c r="G116" s="73">
        <v>0</v>
      </c>
      <c r="H116" s="73">
        <v>2</v>
      </c>
      <c r="I116" s="73">
        <v>3</v>
      </c>
      <c r="J116" s="73">
        <v>2</v>
      </c>
      <c r="K116" s="73">
        <v>0</v>
      </c>
    </row>
    <row r="117" spans="2:11" ht="15" customHeight="1" thickBot="1" x14ac:dyDescent="0.3">
      <c r="B117" s="39" t="s">
        <v>185</v>
      </c>
      <c r="C117" s="73">
        <v>0</v>
      </c>
      <c r="D117" s="73">
        <v>85</v>
      </c>
      <c r="E117" s="73">
        <v>50</v>
      </c>
      <c r="F117" s="73">
        <v>7</v>
      </c>
      <c r="G117" s="73">
        <v>0</v>
      </c>
      <c r="H117" s="73">
        <v>29</v>
      </c>
      <c r="I117" s="73">
        <v>59</v>
      </c>
      <c r="J117" s="73">
        <v>27</v>
      </c>
      <c r="K117" s="73">
        <v>34</v>
      </c>
    </row>
    <row r="118" spans="2:11" ht="15" customHeight="1" thickBot="1" x14ac:dyDescent="0.3">
      <c r="B118" s="39" t="s">
        <v>186</v>
      </c>
      <c r="C118" s="73">
        <v>0</v>
      </c>
      <c r="D118" s="73">
        <v>9</v>
      </c>
      <c r="E118" s="73">
        <v>8</v>
      </c>
      <c r="F118" s="73">
        <v>1</v>
      </c>
      <c r="G118" s="73">
        <v>0</v>
      </c>
      <c r="H118" s="73">
        <v>7</v>
      </c>
      <c r="I118" s="73">
        <v>3</v>
      </c>
      <c r="J118" s="73">
        <v>7</v>
      </c>
      <c r="K118" s="73">
        <v>2</v>
      </c>
    </row>
    <row r="119" spans="2:11" ht="15" customHeight="1" thickBot="1" x14ac:dyDescent="0.3">
      <c r="B119" s="39" t="s">
        <v>187</v>
      </c>
      <c r="C119" s="73">
        <v>0</v>
      </c>
      <c r="D119" s="73">
        <v>129</v>
      </c>
      <c r="E119" s="73">
        <v>70</v>
      </c>
      <c r="F119" s="73">
        <v>3</v>
      </c>
      <c r="G119" s="73">
        <v>1</v>
      </c>
      <c r="H119" s="73">
        <v>31</v>
      </c>
      <c r="I119" s="73">
        <v>67</v>
      </c>
      <c r="J119" s="73">
        <v>33</v>
      </c>
      <c r="K119" s="73">
        <v>34</v>
      </c>
    </row>
    <row r="120" spans="2:11" ht="15" customHeight="1" thickBot="1" x14ac:dyDescent="0.3">
      <c r="B120" s="39" t="s">
        <v>188</v>
      </c>
      <c r="C120" s="73">
        <v>0</v>
      </c>
      <c r="D120" s="73">
        <v>3</v>
      </c>
      <c r="E120" s="73">
        <v>1</v>
      </c>
      <c r="F120" s="73">
        <v>0</v>
      </c>
      <c r="G120" s="73">
        <v>0</v>
      </c>
      <c r="H120" s="73">
        <v>0</v>
      </c>
      <c r="I120" s="73">
        <v>2</v>
      </c>
      <c r="J120" s="73">
        <v>2</v>
      </c>
      <c r="K120" s="73">
        <v>2</v>
      </c>
    </row>
    <row r="121" spans="2:11" ht="15" customHeight="1" thickBot="1" x14ac:dyDescent="0.3">
      <c r="B121" s="39" t="s">
        <v>189</v>
      </c>
      <c r="C121" s="73">
        <v>0</v>
      </c>
      <c r="D121" s="73">
        <v>14</v>
      </c>
      <c r="E121" s="73">
        <v>8</v>
      </c>
      <c r="F121" s="73">
        <v>2</v>
      </c>
      <c r="G121" s="73">
        <v>0</v>
      </c>
      <c r="H121" s="73">
        <v>3</v>
      </c>
      <c r="I121" s="73">
        <v>10</v>
      </c>
      <c r="J121" s="73">
        <v>6</v>
      </c>
      <c r="K121" s="73">
        <v>5</v>
      </c>
    </row>
    <row r="122" spans="2:11" ht="15" customHeight="1" thickBot="1" x14ac:dyDescent="0.3">
      <c r="B122" s="39" t="s">
        <v>190</v>
      </c>
      <c r="C122" s="73">
        <v>0</v>
      </c>
      <c r="D122" s="73">
        <v>12</v>
      </c>
      <c r="E122" s="73">
        <v>7</v>
      </c>
      <c r="F122" s="73">
        <v>1</v>
      </c>
      <c r="G122" s="73">
        <v>0</v>
      </c>
      <c r="H122" s="73">
        <v>5</v>
      </c>
      <c r="I122" s="73">
        <v>14</v>
      </c>
      <c r="J122" s="73">
        <v>8</v>
      </c>
      <c r="K122" s="73">
        <v>3</v>
      </c>
    </row>
    <row r="123" spans="2:11" ht="15" customHeight="1" thickBot="1" x14ac:dyDescent="0.3">
      <c r="B123" s="39" t="s">
        <v>191</v>
      </c>
      <c r="C123" s="73">
        <v>0</v>
      </c>
      <c r="D123" s="73">
        <v>1</v>
      </c>
      <c r="E123" s="73">
        <v>1</v>
      </c>
      <c r="F123" s="73">
        <v>0</v>
      </c>
      <c r="G123" s="73">
        <v>0</v>
      </c>
      <c r="H123" s="73">
        <v>0</v>
      </c>
      <c r="I123" s="73">
        <v>2</v>
      </c>
      <c r="J123" s="73">
        <v>1</v>
      </c>
      <c r="K123" s="73">
        <v>0</v>
      </c>
    </row>
    <row r="124" spans="2:11" ht="15" customHeight="1" thickBot="1" x14ac:dyDescent="0.3">
      <c r="B124" s="39" t="s">
        <v>192</v>
      </c>
      <c r="C124" s="73">
        <v>0</v>
      </c>
      <c r="D124" s="73">
        <v>5</v>
      </c>
      <c r="E124" s="73">
        <v>8</v>
      </c>
      <c r="F124" s="73">
        <v>0</v>
      </c>
      <c r="G124" s="73">
        <v>0</v>
      </c>
      <c r="H124" s="73">
        <v>0</v>
      </c>
      <c r="I124" s="73">
        <v>6</v>
      </c>
      <c r="J124" s="73">
        <v>4</v>
      </c>
      <c r="K124" s="73">
        <v>1</v>
      </c>
    </row>
    <row r="125" spans="2:11" ht="15" customHeight="1" thickBot="1" x14ac:dyDescent="0.3">
      <c r="B125" s="39" t="s">
        <v>193</v>
      </c>
      <c r="C125" s="73">
        <v>0</v>
      </c>
      <c r="D125" s="73">
        <v>2</v>
      </c>
      <c r="E125" s="73">
        <v>3</v>
      </c>
      <c r="F125" s="73">
        <v>0</v>
      </c>
      <c r="G125" s="73">
        <v>0</v>
      </c>
      <c r="H125" s="73">
        <v>2</v>
      </c>
      <c r="I125" s="73">
        <v>2</v>
      </c>
      <c r="J125" s="73">
        <v>1</v>
      </c>
      <c r="K125" s="73">
        <v>2</v>
      </c>
    </row>
    <row r="126" spans="2:11" ht="15" customHeight="1" thickBot="1" x14ac:dyDescent="0.3">
      <c r="B126" s="39" t="s">
        <v>194</v>
      </c>
      <c r="C126" s="73">
        <v>0</v>
      </c>
      <c r="D126" s="73">
        <v>5</v>
      </c>
      <c r="E126" s="73">
        <v>5</v>
      </c>
      <c r="F126" s="73">
        <v>1</v>
      </c>
      <c r="G126" s="73">
        <v>0</v>
      </c>
      <c r="H126" s="73">
        <v>2</v>
      </c>
      <c r="I126" s="73">
        <v>0</v>
      </c>
      <c r="J126" s="73">
        <v>2</v>
      </c>
      <c r="K126" s="73">
        <v>2</v>
      </c>
    </row>
    <row r="127" spans="2:11" ht="15" customHeight="1" thickBot="1" x14ac:dyDescent="0.3">
      <c r="B127" s="59" t="s">
        <v>195</v>
      </c>
      <c r="C127" s="73">
        <v>0</v>
      </c>
      <c r="D127" s="73">
        <v>2</v>
      </c>
      <c r="E127" s="73">
        <v>0</v>
      </c>
      <c r="F127" s="73">
        <v>0</v>
      </c>
      <c r="G127" s="73">
        <v>0</v>
      </c>
      <c r="H127" s="73">
        <v>2</v>
      </c>
      <c r="I127" s="73">
        <v>2</v>
      </c>
      <c r="J127" s="73">
        <v>4</v>
      </c>
      <c r="K127" s="73">
        <v>4</v>
      </c>
    </row>
    <row r="128" spans="2:11" ht="15" customHeight="1" thickBot="1" x14ac:dyDescent="0.3">
      <c r="B128" s="39" t="s">
        <v>196</v>
      </c>
      <c r="C128" s="73">
        <v>0</v>
      </c>
      <c r="D128" s="73">
        <v>16</v>
      </c>
      <c r="E128" s="73">
        <v>13</v>
      </c>
      <c r="F128" s="73">
        <v>0</v>
      </c>
      <c r="G128" s="73">
        <v>0</v>
      </c>
      <c r="H128" s="73">
        <v>2</v>
      </c>
      <c r="I128" s="73">
        <v>6</v>
      </c>
      <c r="J128" s="73">
        <v>5</v>
      </c>
      <c r="K128" s="73">
        <v>8</v>
      </c>
    </row>
    <row r="129" spans="2:11" ht="15" customHeight="1" thickBot="1" x14ac:dyDescent="0.3">
      <c r="B129" s="39" t="s">
        <v>197</v>
      </c>
      <c r="C129" s="73">
        <v>0</v>
      </c>
      <c r="D129" s="73">
        <v>57</v>
      </c>
      <c r="E129" s="73">
        <v>28</v>
      </c>
      <c r="F129" s="73">
        <v>1</v>
      </c>
      <c r="G129" s="73">
        <v>1</v>
      </c>
      <c r="H129" s="73">
        <v>23</v>
      </c>
      <c r="I129" s="73">
        <v>22</v>
      </c>
      <c r="J129" s="73">
        <v>22</v>
      </c>
      <c r="K129" s="73">
        <v>24</v>
      </c>
    </row>
    <row r="130" spans="2:11" ht="15" customHeight="1" thickBot="1" x14ac:dyDescent="0.3">
      <c r="B130" s="39" t="s">
        <v>198</v>
      </c>
      <c r="C130" s="73">
        <v>0</v>
      </c>
      <c r="D130" s="73">
        <v>287</v>
      </c>
      <c r="E130" s="73">
        <v>119</v>
      </c>
      <c r="F130" s="73">
        <v>8</v>
      </c>
      <c r="G130" s="73">
        <v>0</v>
      </c>
      <c r="H130" s="73">
        <v>82</v>
      </c>
      <c r="I130" s="73">
        <v>148</v>
      </c>
      <c r="J130" s="73">
        <v>81</v>
      </c>
      <c r="K130" s="73">
        <v>66</v>
      </c>
    </row>
    <row r="131" spans="2:11" ht="15" customHeight="1" thickBot="1" x14ac:dyDescent="0.3">
      <c r="B131" s="39" t="s">
        <v>199</v>
      </c>
      <c r="C131" s="73">
        <v>1</v>
      </c>
      <c r="D131" s="73">
        <v>62</v>
      </c>
      <c r="E131" s="73">
        <v>26</v>
      </c>
      <c r="F131" s="73">
        <v>1</v>
      </c>
      <c r="G131" s="73">
        <v>1</v>
      </c>
      <c r="H131" s="73">
        <v>5</v>
      </c>
      <c r="I131" s="73">
        <v>20</v>
      </c>
      <c r="J131" s="73">
        <v>23</v>
      </c>
      <c r="K131" s="73">
        <v>27</v>
      </c>
    </row>
    <row r="132" spans="2:11" ht="15" customHeight="1" thickBot="1" x14ac:dyDescent="0.3">
      <c r="B132" s="39" t="s">
        <v>200</v>
      </c>
      <c r="C132" s="73">
        <v>0</v>
      </c>
      <c r="D132" s="73">
        <v>48</v>
      </c>
      <c r="E132" s="73">
        <v>29</v>
      </c>
      <c r="F132" s="73">
        <v>2</v>
      </c>
      <c r="G132" s="73">
        <v>1</v>
      </c>
      <c r="H132" s="73">
        <v>3</v>
      </c>
      <c r="I132" s="73">
        <v>6</v>
      </c>
      <c r="J132" s="73">
        <v>21</v>
      </c>
      <c r="K132" s="73">
        <v>37</v>
      </c>
    </row>
    <row r="133" spans="2:11" ht="15" customHeight="1" thickBot="1" x14ac:dyDescent="0.3">
      <c r="B133" s="59" t="s">
        <v>201</v>
      </c>
      <c r="C133" s="73">
        <v>0</v>
      </c>
      <c r="D133" s="73">
        <v>18</v>
      </c>
      <c r="E133" s="73">
        <v>5</v>
      </c>
      <c r="F133" s="73">
        <v>1</v>
      </c>
      <c r="G133" s="73">
        <v>0</v>
      </c>
      <c r="H133" s="73">
        <v>4</v>
      </c>
      <c r="I133" s="73">
        <v>7</v>
      </c>
      <c r="J133" s="73">
        <v>4</v>
      </c>
      <c r="K133" s="73">
        <v>5</v>
      </c>
    </row>
    <row r="134" spans="2:11" ht="15" customHeight="1" thickBot="1" x14ac:dyDescent="0.3">
      <c r="B134" s="61" t="s">
        <v>202</v>
      </c>
      <c r="C134" s="73">
        <v>0</v>
      </c>
      <c r="D134" s="73">
        <v>66</v>
      </c>
      <c r="E134" s="73">
        <v>43</v>
      </c>
      <c r="F134" s="73">
        <v>2</v>
      </c>
      <c r="G134" s="73">
        <v>2</v>
      </c>
      <c r="H134" s="73">
        <v>13</v>
      </c>
      <c r="I134" s="73">
        <v>28</v>
      </c>
      <c r="J134" s="73">
        <v>26</v>
      </c>
      <c r="K134" s="73">
        <v>25</v>
      </c>
    </row>
    <row r="135" spans="2:11" ht="15" customHeight="1" thickBot="1" x14ac:dyDescent="0.3">
      <c r="B135" s="39" t="s">
        <v>203</v>
      </c>
      <c r="C135" s="73">
        <v>0</v>
      </c>
      <c r="D135" s="73">
        <v>140</v>
      </c>
      <c r="E135" s="73">
        <v>124</v>
      </c>
      <c r="F135" s="73">
        <v>5</v>
      </c>
      <c r="G135" s="73">
        <v>5</v>
      </c>
      <c r="H135" s="73">
        <v>46</v>
      </c>
      <c r="I135" s="73">
        <v>149</v>
      </c>
      <c r="J135" s="73">
        <v>121</v>
      </c>
      <c r="K135" s="73">
        <v>112</v>
      </c>
    </row>
    <row r="136" spans="2:11" ht="15" customHeight="1" thickBot="1" x14ac:dyDescent="0.3">
      <c r="B136" s="39" t="s">
        <v>204</v>
      </c>
      <c r="C136" s="73">
        <v>0</v>
      </c>
      <c r="D136" s="73">
        <v>37</v>
      </c>
      <c r="E136" s="73">
        <v>18</v>
      </c>
      <c r="F136" s="73">
        <v>0</v>
      </c>
      <c r="G136" s="73">
        <v>0</v>
      </c>
      <c r="H136" s="73">
        <v>7</v>
      </c>
      <c r="I136" s="73">
        <v>30</v>
      </c>
      <c r="J136" s="73">
        <v>24</v>
      </c>
      <c r="K136" s="73">
        <v>34</v>
      </c>
    </row>
    <row r="137" spans="2:11" ht="15" customHeight="1" thickBot="1" x14ac:dyDescent="0.3">
      <c r="B137" s="39" t="s">
        <v>205</v>
      </c>
      <c r="C137" s="73">
        <v>0</v>
      </c>
      <c r="D137" s="73">
        <v>18</v>
      </c>
      <c r="E137" s="73">
        <v>18</v>
      </c>
      <c r="F137" s="73">
        <v>4</v>
      </c>
      <c r="G137" s="73">
        <v>0</v>
      </c>
      <c r="H137" s="73">
        <v>7</v>
      </c>
      <c r="I137" s="73">
        <v>18</v>
      </c>
      <c r="J137" s="73">
        <v>17</v>
      </c>
      <c r="K137" s="73">
        <v>19</v>
      </c>
    </row>
    <row r="138" spans="2:11" ht="15" customHeight="1" thickBot="1" x14ac:dyDescent="0.3">
      <c r="B138" s="39" t="s">
        <v>206</v>
      </c>
      <c r="C138" s="73">
        <v>0</v>
      </c>
      <c r="D138" s="73">
        <v>49</v>
      </c>
      <c r="E138" s="73">
        <v>58</v>
      </c>
      <c r="F138" s="73">
        <v>4</v>
      </c>
      <c r="G138" s="73">
        <v>3</v>
      </c>
      <c r="H138" s="73">
        <v>18</v>
      </c>
      <c r="I138" s="73">
        <v>71</v>
      </c>
      <c r="J138" s="73">
        <v>28</v>
      </c>
      <c r="K138" s="73">
        <v>55</v>
      </c>
    </row>
    <row r="139" spans="2:11" ht="15" customHeight="1" thickBot="1" x14ac:dyDescent="0.3">
      <c r="B139" s="39" t="s">
        <v>207</v>
      </c>
      <c r="C139" s="73">
        <v>0</v>
      </c>
      <c r="D139" s="73">
        <v>50</v>
      </c>
      <c r="E139" s="73">
        <v>63</v>
      </c>
      <c r="F139" s="73">
        <v>4</v>
      </c>
      <c r="G139" s="73">
        <v>1</v>
      </c>
      <c r="H139" s="73">
        <v>7</v>
      </c>
      <c r="I139" s="73">
        <v>59</v>
      </c>
      <c r="J139" s="73">
        <v>24</v>
      </c>
      <c r="K139" s="73">
        <v>40</v>
      </c>
    </row>
    <row r="140" spans="2:11" ht="15" customHeight="1" thickBot="1" x14ac:dyDescent="0.3">
      <c r="B140" s="59" t="s">
        <v>208</v>
      </c>
      <c r="C140" s="73">
        <v>0</v>
      </c>
      <c r="D140" s="73">
        <v>28</v>
      </c>
      <c r="E140" s="73">
        <v>11</v>
      </c>
      <c r="F140" s="73">
        <v>1</v>
      </c>
      <c r="G140" s="73">
        <v>0</v>
      </c>
      <c r="H140" s="73">
        <v>9</v>
      </c>
      <c r="I140" s="73">
        <v>12</v>
      </c>
      <c r="J140" s="73">
        <v>15</v>
      </c>
      <c r="K140" s="73">
        <v>13</v>
      </c>
    </row>
    <row r="141" spans="2:11" ht="15" customHeight="1" thickBot="1" x14ac:dyDescent="0.3">
      <c r="B141" s="39" t="s">
        <v>209</v>
      </c>
      <c r="C141" s="73">
        <v>0</v>
      </c>
      <c r="D141" s="73">
        <v>37</v>
      </c>
      <c r="E141" s="73">
        <v>16</v>
      </c>
      <c r="F141" s="73">
        <v>1</v>
      </c>
      <c r="G141" s="73">
        <v>0</v>
      </c>
      <c r="H141" s="73">
        <v>3</v>
      </c>
      <c r="I141" s="73">
        <v>15</v>
      </c>
      <c r="J141" s="73">
        <v>18</v>
      </c>
      <c r="K141" s="73">
        <v>22</v>
      </c>
    </row>
    <row r="142" spans="2:11" ht="15" customHeight="1" thickBot="1" x14ac:dyDescent="0.3">
      <c r="B142" s="39" t="s">
        <v>210</v>
      </c>
      <c r="C142" s="73">
        <v>0</v>
      </c>
      <c r="D142" s="73">
        <v>2</v>
      </c>
      <c r="E142" s="73">
        <v>3</v>
      </c>
      <c r="F142" s="73">
        <v>0</v>
      </c>
      <c r="G142" s="73">
        <v>0</v>
      </c>
      <c r="H142" s="73">
        <v>1</v>
      </c>
      <c r="I142" s="73">
        <v>1</v>
      </c>
      <c r="J142" s="73">
        <v>2</v>
      </c>
      <c r="K142" s="73">
        <v>4</v>
      </c>
    </row>
    <row r="143" spans="2:11" ht="15" customHeight="1" thickBot="1" x14ac:dyDescent="0.3">
      <c r="B143" s="39" t="s">
        <v>211</v>
      </c>
      <c r="C143" s="73">
        <v>0</v>
      </c>
      <c r="D143" s="73">
        <v>92</v>
      </c>
      <c r="E143" s="73">
        <v>70</v>
      </c>
      <c r="F143" s="73">
        <v>1</v>
      </c>
      <c r="G143" s="73">
        <v>0</v>
      </c>
      <c r="H143" s="73">
        <v>15</v>
      </c>
      <c r="I143" s="73">
        <v>58</v>
      </c>
      <c r="J143" s="73">
        <v>75</v>
      </c>
      <c r="K143" s="73">
        <v>56</v>
      </c>
    </row>
    <row r="144" spans="2:11" ht="15" customHeight="1" thickBot="1" x14ac:dyDescent="0.3">
      <c r="B144" s="39" t="s">
        <v>212</v>
      </c>
      <c r="C144" s="73">
        <v>0</v>
      </c>
      <c r="D144" s="73">
        <v>23</v>
      </c>
      <c r="E144" s="73">
        <v>9</v>
      </c>
      <c r="F144" s="73">
        <v>0</v>
      </c>
      <c r="G144" s="73">
        <v>0</v>
      </c>
      <c r="H144" s="73">
        <v>2</v>
      </c>
      <c r="I144" s="73">
        <v>7</v>
      </c>
      <c r="J144" s="73">
        <v>4</v>
      </c>
      <c r="K144" s="73">
        <v>10</v>
      </c>
    </row>
    <row r="145" spans="2:11" ht="15" customHeight="1" thickBot="1" x14ac:dyDescent="0.3">
      <c r="B145" s="39" t="s">
        <v>213</v>
      </c>
      <c r="C145" s="73">
        <v>0</v>
      </c>
      <c r="D145" s="73">
        <v>17</v>
      </c>
      <c r="E145" s="73">
        <v>19</v>
      </c>
      <c r="F145" s="73">
        <v>1</v>
      </c>
      <c r="G145" s="73">
        <v>0</v>
      </c>
      <c r="H145" s="73">
        <v>1</v>
      </c>
      <c r="I145" s="73">
        <v>4</v>
      </c>
      <c r="J145" s="73">
        <v>11</v>
      </c>
      <c r="K145" s="73">
        <v>11</v>
      </c>
    </row>
    <row r="146" spans="2:11" ht="15" customHeight="1" thickBot="1" x14ac:dyDescent="0.3">
      <c r="B146" s="39" t="s">
        <v>214</v>
      </c>
      <c r="C146" s="73">
        <v>0</v>
      </c>
      <c r="D146" s="73">
        <v>3</v>
      </c>
      <c r="E146" s="73">
        <v>2</v>
      </c>
      <c r="F146" s="73">
        <v>0</v>
      </c>
      <c r="G146" s="73">
        <v>0</v>
      </c>
      <c r="H146" s="73">
        <v>0</v>
      </c>
      <c r="I146" s="73">
        <v>0</v>
      </c>
      <c r="J146" s="73">
        <v>5</v>
      </c>
      <c r="K146" s="73">
        <v>6</v>
      </c>
    </row>
    <row r="147" spans="2:11" ht="15" customHeight="1" thickBot="1" x14ac:dyDescent="0.3">
      <c r="B147" s="39" t="s">
        <v>215</v>
      </c>
      <c r="C147" s="73">
        <v>0</v>
      </c>
      <c r="D147" s="73">
        <v>94</v>
      </c>
      <c r="E147" s="73">
        <v>45</v>
      </c>
      <c r="F147" s="73">
        <v>0</v>
      </c>
      <c r="G147" s="73">
        <v>0</v>
      </c>
      <c r="H147" s="73">
        <v>6</v>
      </c>
      <c r="I147" s="73">
        <v>34</v>
      </c>
      <c r="J147" s="73">
        <v>53</v>
      </c>
      <c r="K147" s="73">
        <v>35</v>
      </c>
    </row>
    <row r="148" spans="2:11" ht="15" customHeight="1" thickBot="1" x14ac:dyDescent="0.3">
      <c r="B148" s="39" t="s">
        <v>216</v>
      </c>
      <c r="C148" s="73">
        <v>0</v>
      </c>
      <c r="D148" s="73">
        <v>38</v>
      </c>
      <c r="E148" s="73">
        <v>29</v>
      </c>
      <c r="F148" s="73">
        <v>0</v>
      </c>
      <c r="G148" s="73">
        <v>0</v>
      </c>
      <c r="H148" s="73">
        <v>4</v>
      </c>
      <c r="I148" s="73">
        <v>19</v>
      </c>
      <c r="J148" s="73">
        <v>17</v>
      </c>
      <c r="K148" s="73">
        <v>29</v>
      </c>
    </row>
    <row r="149" spans="2:11" ht="15" customHeight="1" thickBot="1" x14ac:dyDescent="0.3">
      <c r="B149" s="39" t="s">
        <v>217</v>
      </c>
      <c r="C149" s="73">
        <v>0</v>
      </c>
      <c r="D149" s="73">
        <v>14</v>
      </c>
      <c r="E149" s="73">
        <v>9</v>
      </c>
      <c r="F149" s="73">
        <v>1</v>
      </c>
      <c r="G149" s="73">
        <v>0</v>
      </c>
      <c r="H149" s="73">
        <v>3</v>
      </c>
      <c r="I149" s="73">
        <v>10</v>
      </c>
      <c r="J149" s="73">
        <v>11</v>
      </c>
      <c r="K149" s="73">
        <v>10</v>
      </c>
    </row>
    <row r="150" spans="2:11" ht="15" customHeight="1" thickBot="1" x14ac:dyDescent="0.3">
      <c r="B150" s="39" t="s">
        <v>218</v>
      </c>
      <c r="C150" s="73">
        <v>0</v>
      </c>
      <c r="D150" s="73">
        <v>17</v>
      </c>
      <c r="E150" s="73">
        <v>6</v>
      </c>
      <c r="F150" s="73">
        <v>0</v>
      </c>
      <c r="G150" s="73">
        <v>0</v>
      </c>
      <c r="H150" s="73">
        <v>1</v>
      </c>
      <c r="I150" s="73">
        <v>0</v>
      </c>
      <c r="J150" s="73">
        <v>0</v>
      </c>
      <c r="K150" s="73">
        <v>5</v>
      </c>
    </row>
    <row r="151" spans="2:11" ht="15" customHeight="1" thickBot="1" x14ac:dyDescent="0.3">
      <c r="B151" s="39" t="s">
        <v>219</v>
      </c>
      <c r="C151" s="73">
        <v>0</v>
      </c>
      <c r="D151" s="73">
        <v>31</v>
      </c>
      <c r="E151" s="73">
        <v>15</v>
      </c>
      <c r="F151" s="73">
        <v>0</v>
      </c>
      <c r="G151" s="73">
        <v>1</v>
      </c>
      <c r="H151" s="73">
        <v>5</v>
      </c>
      <c r="I151" s="73">
        <v>14</v>
      </c>
      <c r="J151" s="73">
        <v>20</v>
      </c>
      <c r="K151" s="73">
        <v>9</v>
      </c>
    </row>
    <row r="152" spans="2:11" ht="15" customHeight="1" thickBot="1" x14ac:dyDescent="0.3">
      <c r="B152" s="57" t="s">
        <v>220</v>
      </c>
      <c r="C152" s="73">
        <v>0</v>
      </c>
      <c r="D152" s="73">
        <v>65</v>
      </c>
      <c r="E152" s="73">
        <v>57</v>
      </c>
      <c r="F152" s="73">
        <v>4</v>
      </c>
      <c r="G152" s="73">
        <v>0</v>
      </c>
      <c r="H152" s="73">
        <v>9</v>
      </c>
      <c r="I152" s="73">
        <v>22</v>
      </c>
      <c r="J152" s="73">
        <v>21</v>
      </c>
      <c r="K152" s="73">
        <v>46</v>
      </c>
    </row>
    <row r="153" spans="2:11" ht="15" customHeight="1" thickBot="1" x14ac:dyDescent="0.3">
      <c r="B153" s="61" t="s">
        <v>221</v>
      </c>
      <c r="C153" s="73">
        <v>0</v>
      </c>
      <c r="D153" s="73">
        <v>54</v>
      </c>
      <c r="E153" s="73">
        <v>31</v>
      </c>
      <c r="F153" s="73">
        <v>0</v>
      </c>
      <c r="G153" s="73">
        <v>0</v>
      </c>
      <c r="H153" s="73">
        <v>7</v>
      </c>
      <c r="I153" s="73">
        <v>19</v>
      </c>
      <c r="J153" s="73">
        <v>13</v>
      </c>
      <c r="K153" s="73">
        <v>15</v>
      </c>
    </row>
    <row r="154" spans="2:11" ht="15" customHeight="1" thickBot="1" x14ac:dyDescent="0.3">
      <c r="B154" s="39" t="s">
        <v>222</v>
      </c>
      <c r="C154" s="73">
        <v>0</v>
      </c>
      <c r="D154" s="73">
        <v>17</v>
      </c>
      <c r="E154" s="73">
        <v>9</v>
      </c>
      <c r="F154" s="73">
        <v>1</v>
      </c>
      <c r="G154" s="73">
        <v>0</v>
      </c>
      <c r="H154" s="73">
        <v>3</v>
      </c>
      <c r="I154" s="73">
        <v>3</v>
      </c>
      <c r="J154" s="73">
        <v>3</v>
      </c>
      <c r="K154" s="73">
        <v>7</v>
      </c>
    </row>
    <row r="155" spans="2:11" ht="15" customHeight="1" thickBot="1" x14ac:dyDescent="0.3">
      <c r="B155" s="39" t="s">
        <v>223</v>
      </c>
      <c r="C155" s="73">
        <v>0</v>
      </c>
      <c r="D155" s="73">
        <v>94</v>
      </c>
      <c r="E155" s="73">
        <v>50</v>
      </c>
      <c r="F155" s="73">
        <v>5</v>
      </c>
      <c r="G155" s="73">
        <v>1</v>
      </c>
      <c r="H155" s="73">
        <v>29</v>
      </c>
      <c r="I155" s="73">
        <v>49</v>
      </c>
      <c r="J155" s="73">
        <v>44</v>
      </c>
      <c r="K155" s="73">
        <v>35</v>
      </c>
    </row>
    <row r="156" spans="2:11" ht="15" customHeight="1" thickBot="1" x14ac:dyDescent="0.3">
      <c r="B156" s="39" t="s">
        <v>224</v>
      </c>
      <c r="C156" s="73">
        <v>0</v>
      </c>
      <c r="D156" s="73">
        <v>6</v>
      </c>
      <c r="E156" s="73">
        <v>2</v>
      </c>
      <c r="F156" s="73">
        <v>0</v>
      </c>
      <c r="G156" s="73">
        <v>0</v>
      </c>
      <c r="H156" s="73">
        <v>6</v>
      </c>
      <c r="I156" s="73">
        <v>0</v>
      </c>
      <c r="J156" s="73">
        <v>1</v>
      </c>
      <c r="K156" s="73">
        <v>5</v>
      </c>
    </row>
    <row r="157" spans="2:11" ht="15" customHeight="1" thickBot="1" x14ac:dyDescent="0.3">
      <c r="B157" s="39" t="s">
        <v>225</v>
      </c>
      <c r="C157" s="73">
        <v>0</v>
      </c>
      <c r="D157" s="73">
        <v>4</v>
      </c>
      <c r="E157" s="73">
        <v>3</v>
      </c>
      <c r="F157" s="73">
        <v>1</v>
      </c>
      <c r="G157" s="73">
        <v>0</v>
      </c>
      <c r="H157" s="73">
        <v>1</v>
      </c>
      <c r="I157" s="73">
        <v>1</v>
      </c>
      <c r="J157" s="73">
        <v>2</v>
      </c>
      <c r="K157" s="73">
        <v>2</v>
      </c>
    </row>
    <row r="158" spans="2:11" ht="15" customHeight="1" thickBot="1" x14ac:dyDescent="0.3">
      <c r="B158" s="39" t="s">
        <v>226</v>
      </c>
      <c r="C158" s="73">
        <v>0</v>
      </c>
      <c r="D158" s="73">
        <v>15</v>
      </c>
      <c r="E158" s="73">
        <v>8</v>
      </c>
      <c r="F158" s="73">
        <v>1</v>
      </c>
      <c r="G158" s="73">
        <v>0</v>
      </c>
      <c r="H158" s="73">
        <v>4</v>
      </c>
      <c r="I158" s="73">
        <v>2</v>
      </c>
      <c r="J158" s="73">
        <v>1</v>
      </c>
      <c r="K158" s="73">
        <v>6</v>
      </c>
    </row>
    <row r="159" spans="2:11" ht="15" customHeight="1" thickBot="1" x14ac:dyDescent="0.3">
      <c r="B159" s="39" t="s">
        <v>227</v>
      </c>
      <c r="C159" s="73">
        <v>0</v>
      </c>
      <c r="D159" s="73">
        <v>23</v>
      </c>
      <c r="E159" s="73">
        <v>8</v>
      </c>
      <c r="F159" s="73">
        <v>0</v>
      </c>
      <c r="G159" s="73">
        <v>0</v>
      </c>
      <c r="H159" s="73">
        <v>3</v>
      </c>
      <c r="I159" s="73">
        <v>0</v>
      </c>
      <c r="J159" s="73">
        <v>5</v>
      </c>
      <c r="K159" s="73">
        <v>4</v>
      </c>
    </row>
    <row r="160" spans="2:11" ht="15" customHeight="1" thickBot="1" x14ac:dyDescent="0.3">
      <c r="B160" s="59" t="s">
        <v>228</v>
      </c>
      <c r="C160" s="73">
        <v>0</v>
      </c>
      <c r="D160" s="73">
        <v>16</v>
      </c>
      <c r="E160" s="73">
        <v>12</v>
      </c>
      <c r="F160" s="73">
        <v>0</v>
      </c>
      <c r="G160" s="73">
        <v>1</v>
      </c>
      <c r="H160" s="73">
        <v>2</v>
      </c>
      <c r="I160" s="73">
        <v>9</v>
      </c>
      <c r="J160" s="73">
        <v>6</v>
      </c>
      <c r="K160" s="73">
        <v>2</v>
      </c>
    </row>
    <row r="161" spans="2:11" ht="15" customHeight="1" thickBot="1" x14ac:dyDescent="0.3">
      <c r="B161" s="39" t="s">
        <v>229</v>
      </c>
      <c r="C161" s="73">
        <v>0</v>
      </c>
      <c r="D161" s="73">
        <v>3</v>
      </c>
      <c r="E161" s="73">
        <v>2</v>
      </c>
      <c r="F161" s="73">
        <v>1</v>
      </c>
      <c r="G161" s="73">
        <v>0</v>
      </c>
      <c r="H161" s="73">
        <v>0</v>
      </c>
      <c r="I161" s="73">
        <v>0</v>
      </c>
      <c r="J161" s="73">
        <v>2</v>
      </c>
      <c r="K161" s="73">
        <v>3</v>
      </c>
    </row>
    <row r="162" spans="2:11" ht="15" customHeight="1" thickBot="1" x14ac:dyDescent="0.3">
      <c r="B162" s="39" t="s">
        <v>230</v>
      </c>
      <c r="C162" s="73">
        <v>0</v>
      </c>
      <c r="D162" s="73">
        <v>12</v>
      </c>
      <c r="E162" s="73">
        <v>8</v>
      </c>
      <c r="F162" s="73">
        <v>0</v>
      </c>
      <c r="G162" s="73">
        <v>0</v>
      </c>
      <c r="H162" s="73">
        <v>0</v>
      </c>
      <c r="I162" s="73">
        <v>5</v>
      </c>
      <c r="J162" s="73">
        <v>1</v>
      </c>
      <c r="K162" s="73">
        <v>5</v>
      </c>
    </row>
    <row r="163" spans="2:11" ht="15" customHeight="1" thickBot="1" x14ac:dyDescent="0.3">
      <c r="B163" s="39" t="s">
        <v>231</v>
      </c>
      <c r="C163" s="73">
        <v>0</v>
      </c>
      <c r="D163" s="73">
        <v>16</v>
      </c>
      <c r="E163" s="73">
        <v>16</v>
      </c>
      <c r="F163" s="73">
        <v>1</v>
      </c>
      <c r="G163" s="73">
        <v>0</v>
      </c>
      <c r="H163" s="73">
        <v>3</v>
      </c>
      <c r="I163" s="73">
        <v>13</v>
      </c>
      <c r="J163" s="73">
        <v>7</v>
      </c>
      <c r="K163" s="73">
        <v>13</v>
      </c>
    </row>
    <row r="164" spans="2:11" ht="15" customHeight="1" thickBot="1" x14ac:dyDescent="0.3">
      <c r="B164" s="57" t="s">
        <v>232</v>
      </c>
      <c r="C164" s="73">
        <v>0</v>
      </c>
      <c r="D164" s="73">
        <v>2</v>
      </c>
      <c r="E164" s="73">
        <v>1</v>
      </c>
      <c r="F164" s="73">
        <v>0</v>
      </c>
      <c r="G164" s="73">
        <v>0</v>
      </c>
      <c r="H164" s="73">
        <v>0</v>
      </c>
      <c r="I164" s="73">
        <v>1</v>
      </c>
      <c r="J164" s="73">
        <v>0</v>
      </c>
      <c r="K164" s="73">
        <v>4</v>
      </c>
    </row>
    <row r="165" spans="2:11" ht="15" customHeight="1" thickBot="1" x14ac:dyDescent="0.3">
      <c r="B165" s="61" t="s">
        <v>233</v>
      </c>
      <c r="C165" s="73">
        <v>1</v>
      </c>
      <c r="D165" s="73">
        <v>65</v>
      </c>
      <c r="E165" s="73">
        <v>33</v>
      </c>
      <c r="F165" s="73">
        <v>4</v>
      </c>
      <c r="G165" s="73">
        <v>1</v>
      </c>
      <c r="H165" s="73">
        <v>12</v>
      </c>
      <c r="I165" s="73">
        <v>39</v>
      </c>
      <c r="J165" s="73">
        <v>21</v>
      </c>
      <c r="K165" s="73">
        <v>16</v>
      </c>
    </row>
    <row r="166" spans="2:11" ht="15" customHeight="1" thickBot="1" x14ac:dyDescent="0.3">
      <c r="B166" s="39" t="s">
        <v>234</v>
      </c>
      <c r="C166" s="73">
        <v>0</v>
      </c>
      <c r="D166" s="73">
        <v>11</v>
      </c>
      <c r="E166" s="73">
        <v>6</v>
      </c>
      <c r="F166" s="73">
        <v>1</v>
      </c>
      <c r="G166" s="73">
        <v>0</v>
      </c>
      <c r="H166" s="73">
        <v>3</v>
      </c>
      <c r="I166" s="73">
        <v>4</v>
      </c>
      <c r="J166" s="73">
        <v>4</v>
      </c>
      <c r="K166" s="73">
        <v>6</v>
      </c>
    </row>
    <row r="167" spans="2:11" ht="15" customHeight="1" thickBot="1" x14ac:dyDescent="0.3">
      <c r="B167" s="39" t="s">
        <v>235</v>
      </c>
      <c r="C167" s="73">
        <v>0</v>
      </c>
      <c r="D167" s="73">
        <v>2</v>
      </c>
      <c r="E167" s="73">
        <v>5</v>
      </c>
      <c r="F167" s="73">
        <v>0</v>
      </c>
      <c r="G167" s="73">
        <v>0</v>
      </c>
      <c r="H167" s="73">
        <v>0</v>
      </c>
      <c r="I167" s="73">
        <v>1</v>
      </c>
      <c r="J167" s="73">
        <v>1</v>
      </c>
      <c r="K167" s="73">
        <v>2</v>
      </c>
    </row>
    <row r="168" spans="2:11" ht="15" customHeight="1" thickBot="1" x14ac:dyDescent="0.3">
      <c r="B168" s="39" t="s">
        <v>236</v>
      </c>
      <c r="C168" s="73">
        <v>0</v>
      </c>
      <c r="D168" s="73">
        <v>10</v>
      </c>
      <c r="E168" s="73">
        <v>3</v>
      </c>
      <c r="F168" s="73">
        <v>1</v>
      </c>
      <c r="G168" s="73">
        <v>0</v>
      </c>
      <c r="H168" s="73">
        <v>4</v>
      </c>
      <c r="I168" s="73">
        <v>7</v>
      </c>
      <c r="J168" s="73">
        <v>5</v>
      </c>
      <c r="K168" s="73">
        <v>5</v>
      </c>
    </row>
    <row r="169" spans="2:11" ht="15" customHeight="1" thickBot="1" x14ac:dyDescent="0.3">
      <c r="B169" s="39" t="s">
        <v>237</v>
      </c>
      <c r="C169" s="73">
        <v>0</v>
      </c>
      <c r="D169" s="73">
        <v>2</v>
      </c>
      <c r="E169" s="73">
        <v>0</v>
      </c>
      <c r="F169" s="73">
        <v>0</v>
      </c>
      <c r="G169" s="73">
        <v>0</v>
      </c>
      <c r="H169" s="73">
        <v>0</v>
      </c>
      <c r="I169" s="73">
        <v>2</v>
      </c>
      <c r="J169" s="73">
        <v>1</v>
      </c>
      <c r="K169" s="73">
        <v>0</v>
      </c>
    </row>
    <row r="170" spans="2:11" ht="15" customHeight="1" thickBot="1" x14ac:dyDescent="0.3">
      <c r="B170" s="39" t="s">
        <v>238</v>
      </c>
      <c r="C170" s="73">
        <v>0</v>
      </c>
      <c r="D170" s="73">
        <v>3</v>
      </c>
      <c r="E170" s="73">
        <v>1</v>
      </c>
      <c r="F170" s="73">
        <v>0</v>
      </c>
      <c r="G170" s="73">
        <v>0</v>
      </c>
      <c r="H170" s="73">
        <v>0</v>
      </c>
      <c r="I170" s="73">
        <v>0</v>
      </c>
      <c r="J170" s="73">
        <v>1</v>
      </c>
      <c r="K170" s="73">
        <v>1</v>
      </c>
    </row>
    <row r="171" spans="2:11" ht="15" customHeight="1" thickBot="1" x14ac:dyDescent="0.3">
      <c r="B171" s="59" t="s">
        <v>239</v>
      </c>
      <c r="C171" s="73">
        <v>0</v>
      </c>
      <c r="D171" s="73">
        <v>0</v>
      </c>
      <c r="E171" s="73">
        <v>2</v>
      </c>
      <c r="F171" s="73">
        <v>1</v>
      </c>
      <c r="G171" s="73">
        <v>0</v>
      </c>
      <c r="H171" s="73">
        <v>1</v>
      </c>
      <c r="I171" s="73">
        <v>0</v>
      </c>
      <c r="J171" s="73">
        <v>0</v>
      </c>
      <c r="K171" s="73">
        <v>0</v>
      </c>
    </row>
    <row r="172" spans="2:11" ht="15" customHeight="1" thickBot="1" x14ac:dyDescent="0.3">
      <c r="B172" s="39" t="s">
        <v>240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1</v>
      </c>
      <c r="J172" s="73">
        <v>0</v>
      </c>
      <c r="K172" s="73">
        <v>0</v>
      </c>
    </row>
    <row r="173" spans="2:11" ht="15" customHeight="1" thickBot="1" x14ac:dyDescent="0.3">
      <c r="B173" s="39" t="s">
        <v>241</v>
      </c>
      <c r="C173" s="73">
        <v>0</v>
      </c>
      <c r="D173" s="73">
        <v>54</v>
      </c>
      <c r="E173" s="73">
        <v>52</v>
      </c>
      <c r="F173" s="73">
        <v>1</v>
      </c>
      <c r="G173" s="73">
        <v>6</v>
      </c>
      <c r="H173" s="73">
        <v>11</v>
      </c>
      <c r="I173" s="73">
        <v>39</v>
      </c>
      <c r="J173" s="73">
        <v>20</v>
      </c>
      <c r="K173" s="73">
        <v>20</v>
      </c>
    </row>
    <row r="174" spans="2:11" ht="15" customHeight="1" thickBot="1" x14ac:dyDescent="0.3">
      <c r="B174" s="39" t="s">
        <v>242</v>
      </c>
      <c r="C174" s="73">
        <v>0</v>
      </c>
      <c r="D174" s="73">
        <v>3</v>
      </c>
      <c r="E174" s="73">
        <v>3</v>
      </c>
      <c r="F174" s="73">
        <v>2</v>
      </c>
      <c r="G174" s="73">
        <v>0</v>
      </c>
      <c r="H174" s="73">
        <v>0</v>
      </c>
      <c r="I174" s="73">
        <v>1</v>
      </c>
      <c r="J174" s="73">
        <v>1</v>
      </c>
      <c r="K174" s="73">
        <v>2</v>
      </c>
    </row>
    <row r="175" spans="2:11" ht="15" customHeight="1" thickBot="1" x14ac:dyDescent="0.3">
      <c r="B175" s="39" t="s">
        <v>243</v>
      </c>
      <c r="C175" s="73">
        <v>0</v>
      </c>
      <c r="D175" s="73">
        <v>36</v>
      </c>
      <c r="E175" s="73">
        <v>25</v>
      </c>
      <c r="F175" s="73">
        <v>2</v>
      </c>
      <c r="G175" s="73">
        <v>1</v>
      </c>
      <c r="H175" s="73">
        <v>10</v>
      </c>
      <c r="I175" s="73">
        <v>17</v>
      </c>
      <c r="J175" s="73">
        <v>11</v>
      </c>
      <c r="K175" s="73">
        <v>6</v>
      </c>
    </row>
    <row r="176" spans="2:11" ht="15" customHeight="1" thickBot="1" x14ac:dyDescent="0.3">
      <c r="B176" s="39" t="s">
        <v>244</v>
      </c>
      <c r="C176" s="73">
        <v>0</v>
      </c>
      <c r="D176" s="73">
        <v>5</v>
      </c>
      <c r="E176" s="73">
        <v>2</v>
      </c>
      <c r="F176" s="73">
        <v>0</v>
      </c>
      <c r="G176" s="73">
        <v>0</v>
      </c>
      <c r="H176" s="73">
        <v>0</v>
      </c>
      <c r="I176" s="73">
        <v>3</v>
      </c>
      <c r="J176" s="73">
        <v>3</v>
      </c>
      <c r="K176" s="73">
        <v>5</v>
      </c>
    </row>
    <row r="177" spans="2:11" ht="15" customHeight="1" thickBot="1" x14ac:dyDescent="0.3">
      <c r="B177" s="39" t="s">
        <v>245</v>
      </c>
      <c r="C177" s="73">
        <v>0</v>
      </c>
      <c r="D177" s="73">
        <v>1</v>
      </c>
      <c r="E177" s="73">
        <v>1</v>
      </c>
      <c r="F177" s="73">
        <v>0</v>
      </c>
      <c r="G177" s="73">
        <v>0</v>
      </c>
      <c r="H177" s="73">
        <v>2</v>
      </c>
      <c r="I177" s="73">
        <v>4</v>
      </c>
      <c r="J177" s="73">
        <v>0</v>
      </c>
      <c r="K177" s="73">
        <v>0</v>
      </c>
    </row>
    <row r="178" spans="2:11" ht="15" customHeight="1" thickBot="1" x14ac:dyDescent="0.3">
      <c r="B178" s="57" t="s">
        <v>246</v>
      </c>
      <c r="C178" s="73">
        <v>0</v>
      </c>
      <c r="D178" s="73">
        <v>3</v>
      </c>
      <c r="E178" s="73">
        <v>0</v>
      </c>
      <c r="F178" s="73">
        <v>0</v>
      </c>
      <c r="G178" s="73">
        <v>0</v>
      </c>
      <c r="H178" s="73">
        <v>0</v>
      </c>
      <c r="I178" s="73">
        <v>0</v>
      </c>
      <c r="J178" s="73">
        <v>0</v>
      </c>
      <c r="K178" s="73">
        <v>0</v>
      </c>
    </row>
    <row r="179" spans="2:11" ht="15" customHeight="1" thickBot="1" x14ac:dyDescent="0.3">
      <c r="B179" s="61" t="s">
        <v>247</v>
      </c>
      <c r="C179" s="73">
        <v>0</v>
      </c>
      <c r="D179" s="73">
        <v>28</v>
      </c>
      <c r="E179" s="73">
        <v>21</v>
      </c>
      <c r="F179" s="73">
        <v>2</v>
      </c>
      <c r="G179" s="73">
        <v>1</v>
      </c>
      <c r="H179" s="73">
        <v>5</v>
      </c>
      <c r="I179" s="73">
        <v>15</v>
      </c>
      <c r="J179" s="73">
        <v>3</v>
      </c>
      <c r="K179" s="73">
        <v>11</v>
      </c>
    </row>
    <row r="180" spans="2:11" ht="15" customHeight="1" thickBot="1" x14ac:dyDescent="0.3">
      <c r="B180" s="39" t="s">
        <v>248</v>
      </c>
      <c r="C180" s="73">
        <v>0</v>
      </c>
      <c r="D180" s="73">
        <v>5</v>
      </c>
      <c r="E180" s="73">
        <v>5</v>
      </c>
      <c r="F180" s="73">
        <v>0</v>
      </c>
      <c r="G180" s="73">
        <v>0</v>
      </c>
      <c r="H180" s="73">
        <v>2</v>
      </c>
      <c r="I180" s="73">
        <v>4</v>
      </c>
      <c r="J180" s="73">
        <v>1</v>
      </c>
      <c r="K180" s="73">
        <v>2</v>
      </c>
    </row>
    <row r="181" spans="2:11" ht="15" customHeight="1" thickBot="1" x14ac:dyDescent="0.3">
      <c r="B181" s="59" t="s">
        <v>249</v>
      </c>
      <c r="C181" s="73">
        <v>0</v>
      </c>
      <c r="D181" s="73">
        <v>8</v>
      </c>
      <c r="E181" s="73">
        <v>2</v>
      </c>
      <c r="F181" s="73">
        <v>0</v>
      </c>
      <c r="G181" s="73">
        <v>0</v>
      </c>
      <c r="H181" s="73">
        <v>1</v>
      </c>
      <c r="I181" s="73">
        <v>5</v>
      </c>
      <c r="J181" s="73">
        <v>2</v>
      </c>
      <c r="K181" s="73">
        <v>3</v>
      </c>
    </row>
    <row r="182" spans="2:11" ht="15" customHeight="1" thickBot="1" x14ac:dyDescent="0.3">
      <c r="B182" s="39" t="s">
        <v>250</v>
      </c>
      <c r="C182" s="73">
        <v>0</v>
      </c>
      <c r="D182" s="73">
        <v>79</v>
      </c>
      <c r="E182" s="73">
        <v>37</v>
      </c>
      <c r="F182" s="73">
        <v>5</v>
      </c>
      <c r="G182" s="73">
        <v>1</v>
      </c>
      <c r="H182" s="73">
        <v>24</v>
      </c>
      <c r="I182" s="73">
        <v>40</v>
      </c>
      <c r="J182" s="73">
        <v>44</v>
      </c>
      <c r="K182" s="73">
        <v>14</v>
      </c>
    </row>
    <row r="183" spans="2:11" ht="15" customHeight="1" thickBot="1" x14ac:dyDescent="0.3">
      <c r="B183" s="39" t="s">
        <v>251</v>
      </c>
      <c r="C183" s="73">
        <v>0</v>
      </c>
      <c r="D183" s="73">
        <v>4</v>
      </c>
      <c r="E183" s="73">
        <v>1</v>
      </c>
      <c r="F183" s="73">
        <v>0</v>
      </c>
      <c r="G183" s="73">
        <v>0</v>
      </c>
      <c r="H183" s="73">
        <v>1</v>
      </c>
      <c r="I183" s="73">
        <v>0</v>
      </c>
      <c r="J183" s="73">
        <v>2</v>
      </c>
      <c r="K183" s="73">
        <v>1</v>
      </c>
    </row>
    <row r="184" spans="2:11" ht="15" customHeight="1" thickBot="1" x14ac:dyDescent="0.3">
      <c r="B184" s="39" t="s">
        <v>252</v>
      </c>
      <c r="C184" s="73">
        <v>0</v>
      </c>
      <c r="D184" s="73">
        <v>2</v>
      </c>
      <c r="E184" s="73">
        <v>2</v>
      </c>
      <c r="F184" s="73">
        <v>0</v>
      </c>
      <c r="G184" s="73">
        <v>0</v>
      </c>
      <c r="H184" s="73">
        <v>0</v>
      </c>
      <c r="I184" s="73">
        <v>1</v>
      </c>
      <c r="J184" s="73">
        <v>0</v>
      </c>
      <c r="K184" s="73">
        <v>0</v>
      </c>
    </row>
    <row r="185" spans="2:11" ht="15" customHeight="1" thickBot="1" x14ac:dyDescent="0.3">
      <c r="B185" s="39" t="s">
        <v>253</v>
      </c>
      <c r="C185" s="73">
        <v>0</v>
      </c>
      <c r="D185" s="73">
        <v>11</v>
      </c>
      <c r="E185" s="73">
        <v>3</v>
      </c>
      <c r="F185" s="73">
        <v>0</v>
      </c>
      <c r="G185" s="73">
        <v>0</v>
      </c>
      <c r="H185" s="73">
        <v>1</v>
      </c>
      <c r="I185" s="73">
        <v>3</v>
      </c>
      <c r="J185" s="73">
        <v>5</v>
      </c>
      <c r="K185" s="73">
        <v>4</v>
      </c>
    </row>
    <row r="186" spans="2:11" ht="15" customHeight="1" thickBot="1" x14ac:dyDescent="0.3">
      <c r="B186" s="57" t="s">
        <v>254</v>
      </c>
      <c r="C186" s="73">
        <v>0</v>
      </c>
      <c r="D186" s="73">
        <v>3</v>
      </c>
      <c r="E186" s="73">
        <v>2</v>
      </c>
      <c r="F186" s="73">
        <v>1</v>
      </c>
      <c r="G186" s="73">
        <v>0</v>
      </c>
      <c r="H186" s="73">
        <v>0</v>
      </c>
      <c r="I186" s="73">
        <v>1</v>
      </c>
      <c r="J186" s="73">
        <v>2</v>
      </c>
      <c r="K186" s="73">
        <v>4</v>
      </c>
    </row>
    <row r="187" spans="2:11" ht="15" customHeight="1" thickBot="1" x14ac:dyDescent="0.3">
      <c r="B187" s="61" t="s">
        <v>255</v>
      </c>
      <c r="C187" s="73">
        <v>0</v>
      </c>
      <c r="D187" s="73">
        <v>33</v>
      </c>
      <c r="E187" s="73">
        <v>22</v>
      </c>
      <c r="F187" s="73">
        <v>0</v>
      </c>
      <c r="G187" s="73">
        <v>2</v>
      </c>
      <c r="H187" s="73">
        <v>16</v>
      </c>
      <c r="I187" s="73">
        <v>12</v>
      </c>
      <c r="J187" s="73">
        <v>7</v>
      </c>
      <c r="K187" s="73">
        <v>9</v>
      </c>
    </row>
    <row r="188" spans="2:11" ht="15" customHeight="1" thickBot="1" x14ac:dyDescent="0.3">
      <c r="B188" s="39" t="s">
        <v>256</v>
      </c>
      <c r="C188" s="73">
        <v>0</v>
      </c>
      <c r="D188" s="73">
        <v>5</v>
      </c>
      <c r="E188" s="73">
        <v>5</v>
      </c>
      <c r="F188" s="73">
        <v>0</v>
      </c>
      <c r="G188" s="73">
        <v>1</v>
      </c>
      <c r="H188" s="73">
        <v>0</v>
      </c>
      <c r="I188" s="73">
        <v>2</v>
      </c>
      <c r="J188" s="73">
        <v>3</v>
      </c>
      <c r="K188" s="73">
        <v>2</v>
      </c>
    </row>
    <row r="189" spans="2:11" ht="15" customHeight="1" thickBot="1" x14ac:dyDescent="0.3">
      <c r="B189" s="39" t="s">
        <v>257</v>
      </c>
      <c r="C189" s="73">
        <v>0</v>
      </c>
      <c r="D189" s="73">
        <v>2</v>
      </c>
      <c r="E189" s="73">
        <v>0</v>
      </c>
      <c r="F189" s="73">
        <v>0</v>
      </c>
      <c r="G189" s="73">
        <v>0</v>
      </c>
      <c r="H189" s="73">
        <v>4</v>
      </c>
      <c r="I189" s="73">
        <v>4</v>
      </c>
      <c r="J189" s="73">
        <v>3</v>
      </c>
      <c r="K189" s="73">
        <v>3</v>
      </c>
    </row>
    <row r="190" spans="2:11" ht="15" customHeight="1" thickBot="1" x14ac:dyDescent="0.3">
      <c r="B190" s="59" t="s">
        <v>258</v>
      </c>
      <c r="C190" s="73">
        <v>0</v>
      </c>
      <c r="D190" s="73">
        <v>11</v>
      </c>
      <c r="E190" s="73">
        <v>8</v>
      </c>
      <c r="F190" s="73">
        <v>0</v>
      </c>
      <c r="G190" s="73">
        <v>0</v>
      </c>
      <c r="H190" s="73">
        <v>4</v>
      </c>
      <c r="I190" s="73">
        <v>0</v>
      </c>
      <c r="J190" s="73">
        <v>6</v>
      </c>
      <c r="K190" s="73">
        <v>1</v>
      </c>
    </row>
    <row r="191" spans="2:11" ht="15" customHeight="1" thickBot="1" x14ac:dyDescent="0.3">
      <c r="B191" s="39" t="s">
        <v>259</v>
      </c>
      <c r="C191" s="73">
        <v>0</v>
      </c>
      <c r="D191" s="73">
        <v>3</v>
      </c>
      <c r="E191" s="73">
        <v>0</v>
      </c>
      <c r="F191" s="73">
        <v>0</v>
      </c>
      <c r="G191" s="73">
        <v>0</v>
      </c>
      <c r="H191" s="73">
        <v>1</v>
      </c>
      <c r="I191" s="73">
        <v>5</v>
      </c>
      <c r="J191" s="73">
        <v>2</v>
      </c>
      <c r="K191" s="73">
        <v>1</v>
      </c>
    </row>
    <row r="192" spans="2:11" ht="15" customHeight="1" thickBot="1" x14ac:dyDescent="0.3">
      <c r="B192" s="39" t="s">
        <v>260</v>
      </c>
      <c r="C192" s="73">
        <v>0</v>
      </c>
      <c r="D192" s="73">
        <v>4</v>
      </c>
      <c r="E192" s="73">
        <v>4</v>
      </c>
      <c r="F192" s="73">
        <v>0</v>
      </c>
      <c r="G192" s="73">
        <v>0</v>
      </c>
      <c r="H192" s="73">
        <v>1</v>
      </c>
      <c r="I192" s="73">
        <v>4</v>
      </c>
      <c r="J192" s="73">
        <v>0</v>
      </c>
      <c r="K192" s="73">
        <v>2</v>
      </c>
    </row>
    <row r="193" spans="2:11" ht="15" customHeight="1" thickBot="1" x14ac:dyDescent="0.3">
      <c r="B193" s="59" t="s">
        <v>261</v>
      </c>
      <c r="C193" s="73">
        <v>0</v>
      </c>
      <c r="D193" s="73">
        <v>19</v>
      </c>
      <c r="E193" s="73">
        <v>9</v>
      </c>
      <c r="F193" s="73">
        <v>0</v>
      </c>
      <c r="G193" s="73">
        <v>1</v>
      </c>
      <c r="H193" s="73">
        <v>0</v>
      </c>
      <c r="I193" s="73">
        <v>13</v>
      </c>
      <c r="J193" s="73">
        <v>6</v>
      </c>
      <c r="K193" s="73">
        <v>7</v>
      </c>
    </row>
    <row r="194" spans="2:11" ht="15" customHeight="1" thickBot="1" x14ac:dyDescent="0.3">
      <c r="B194" s="39" t="s">
        <v>262</v>
      </c>
      <c r="C194" s="73">
        <v>0</v>
      </c>
      <c r="D194" s="73">
        <v>118</v>
      </c>
      <c r="E194" s="73">
        <v>72</v>
      </c>
      <c r="F194" s="73">
        <v>5</v>
      </c>
      <c r="G194" s="73">
        <v>3</v>
      </c>
      <c r="H194" s="73">
        <v>31</v>
      </c>
      <c r="I194" s="73">
        <v>88</v>
      </c>
      <c r="J194" s="73">
        <v>37</v>
      </c>
      <c r="K194" s="73">
        <v>41</v>
      </c>
    </row>
    <row r="195" spans="2:11" ht="15" customHeight="1" thickBot="1" x14ac:dyDescent="0.3">
      <c r="B195" s="39" t="s">
        <v>263</v>
      </c>
      <c r="C195" s="73">
        <v>0</v>
      </c>
      <c r="D195" s="73">
        <v>11</v>
      </c>
      <c r="E195" s="73">
        <v>15</v>
      </c>
      <c r="F195" s="73">
        <v>3</v>
      </c>
      <c r="G195" s="73">
        <v>0</v>
      </c>
      <c r="H195" s="73">
        <v>5</v>
      </c>
      <c r="I195" s="73">
        <v>6</v>
      </c>
      <c r="J195" s="73">
        <v>2</v>
      </c>
      <c r="K195" s="73">
        <v>2</v>
      </c>
    </row>
    <row r="196" spans="2:11" ht="15" customHeight="1" thickBot="1" x14ac:dyDescent="0.3">
      <c r="B196" s="59" t="s">
        <v>264</v>
      </c>
      <c r="C196" s="73">
        <v>0</v>
      </c>
      <c r="D196" s="73">
        <v>0</v>
      </c>
      <c r="E196" s="73">
        <v>1</v>
      </c>
      <c r="F196" s="73">
        <v>0</v>
      </c>
      <c r="G196" s="73">
        <v>0</v>
      </c>
      <c r="H196" s="73">
        <v>1</v>
      </c>
      <c r="I196" s="73">
        <v>0</v>
      </c>
      <c r="J196" s="73">
        <v>0</v>
      </c>
      <c r="K196" s="73">
        <v>0</v>
      </c>
    </row>
    <row r="197" spans="2:11" ht="15" customHeight="1" thickBot="1" x14ac:dyDescent="0.3">
      <c r="B197" s="39" t="s">
        <v>265</v>
      </c>
      <c r="C197" s="73">
        <v>0</v>
      </c>
      <c r="D197" s="73">
        <v>3</v>
      </c>
      <c r="E197" s="73">
        <v>1</v>
      </c>
      <c r="F197" s="73">
        <v>0</v>
      </c>
      <c r="G197" s="73">
        <v>0</v>
      </c>
      <c r="H197" s="73">
        <v>0</v>
      </c>
      <c r="I197" s="73">
        <v>2</v>
      </c>
      <c r="J197" s="73">
        <v>0</v>
      </c>
      <c r="K197" s="73">
        <v>1</v>
      </c>
    </row>
    <row r="198" spans="2:11" ht="15" customHeight="1" thickBot="1" x14ac:dyDescent="0.3">
      <c r="B198" s="39" t="s">
        <v>266</v>
      </c>
      <c r="C198" s="73">
        <v>0</v>
      </c>
      <c r="D198" s="73">
        <v>21</v>
      </c>
      <c r="E198" s="73">
        <v>10</v>
      </c>
      <c r="F198" s="73">
        <v>1</v>
      </c>
      <c r="G198" s="73">
        <v>0</v>
      </c>
      <c r="H198" s="73">
        <v>1</v>
      </c>
      <c r="I198" s="73">
        <v>18</v>
      </c>
      <c r="J198" s="73">
        <v>7</v>
      </c>
      <c r="K198" s="73">
        <v>18</v>
      </c>
    </row>
    <row r="199" spans="2:11" ht="15" customHeight="1" thickBot="1" x14ac:dyDescent="0.3">
      <c r="B199" s="39" t="s">
        <v>267</v>
      </c>
      <c r="C199" s="73">
        <v>0</v>
      </c>
      <c r="D199" s="73">
        <v>5</v>
      </c>
      <c r="E199" s="73">
        <v>12</v>
      </c>
      <c r="F199" s="73">
        <v>0</v>
      </c>
      <c r="G199" s="73">
        <v>0</v>
      </c>
      <c r="H199" s="73">
        <v>2</v>
      </c>
      <c r="I199" s="73">
        <v>3</v>
      </c>
      <c r="J199" s="73">
        <v>1</v>
      </c>
      <c r="K199" s="73">
        <v>1</v>
      </c>
    </row>
    <row r="200" spans="2:11" ht="15" customHeight="1" thickBot="1" x14ac:dyDescent="0.3">
      <c r="B200" s="39" t="s">
        <v>268</v>
      </c>
      <c r="C200" s="73">
        <v>0</v>
      </c>
      <c r="D200" s="73">
        <v>0</v>
      </c>
      <c r="E200" s="73">
        <v>0</v>
      </c>
      <c r="F200" s="73">
        <v>0</v>
      </c>
      <c r="G200" s="73">
        <v>0</v>
      </c>
      <c r="H200" s="73">
        <v>1</v>
      </c>
      <c r="I200" s="73">
        <v>1</v>
      </c>
      <c r="J200" s="73">
        <v>2</v>
      </c>
      <c r="K200" s="73">
        <v>0</v>
      </c>
    </row>
    <row r="201" spans="2:11" ht="15" customHeight="1" thickBot="1" x14ac:dyDescent="0.3">
      <c r="B201" s="59" t="s">
        <v>269</v>
      </c>
      <c r="C201" s="73">
        <v>0</v>
      </c>
      <c r="D201" s="73">
        <v>1</v>
      </c>
      <c r="E201" s="73">
        <v>2</v>
      </c>
      <c r="F201" s="73">
        <v>0</v>
      </c>
      <c r="G201" s="73">
        <v>0</v>
      </c>
      <c r="H201" s="73">
        <v>0</v>
      </c>
      <c r="I201" s="73">
        <v>0</v>
      </c>
      <c r="J201" s="73">
        <v>0</v>
      </c>
      <c r="K201" s="73">
        <v>1</v>
      </c>
    </row>
    <row r="202" spans="2:11" ht="15" customHeight="1" thickBot="1" x14ac:dyDescent="0.3">
      <c r="B202" s="39" t="s">
        <v>270</v>
      </c>
      <c r="C202" s="73">
        <v>0</v>
      </c>
      <c r="D202" s="73">
        <v>60</v>
      </c>
      <c r="E202" s="73">
        <v>42</v>
      </c>
      <c r="F202" s="73">
        <v>3</v>
      </c>
      <c r="G202" s="73">
        <v>0</v>
      </c>
      <c r="H202" s="73">
        <v>25</v>
      </c>
      <c r="I202" s="73">
        <v>44</v>
      </c>
      <c r="J202" s="73">
        <v>27</v>
      </c>
      <c r="K202" s="73">
        <v>32</v>
      </c>
    </row>
    <row r="203" spans="2:11" ht="15" customHeight="1" thickBot="1" x14ac:dyDescent="0.3">
      <c r="B203" s="39" t="s">
        <v>271</v>
      </c>
      <c r="C203" s="73">
        <v>0</v>
      </c>
      <c r="D203" s="73">
        <v>0</v>
      </c>
      <c r="E203" s="73">
        <v>1</v>
      </c>
      <c r="F203" s="73">
        <v>0</v>
      </c>
      <c r="G203" s="73">
        <v>0</v>
      </c>
      <c r="H203" s="73">
        <v>0</v>
      </c>
      <c r="I203" s="73">
        <v>0</v>
      </c>
      <c r="J203" s="73">
        <v>0</v>
      </c>
      <c r="K203" s="73">
        <v>0</v>
      </c>
    </row>
    <row r="204" spans="2:11" ht="15" customHeight="1" thickBot="1" x14ac:dyDescent="0.3">
      <c r="B204" s="39" t="s">
        <v>272</v>
      </c>
      <c r="C204" s="73">
        <v>0</v>
      </c>
      <c r="D204" s="73">
        <v>17</v>
      </c>
      <c r="E204" s="73">
        <v>5</v>
      </c>
      <c r="F204" s="73">
        <v>1</v>
      </c>
      <c r="G204" s="73">
        <v>0</v>
      </c>
      <c r="H204" s="73">
        <v>4</v>
      </c>
      <c r="I204" s="73">
        <v>4</v>
      </c>
      <c r="J204" s="73">
        <v>4</v>
      </c>
      <c r="K204" s="73">
        <v>9</v>
      </c>
    </row>
    <row r="205" spans="2:11" ht="15" customHeight="1" thickBot="1" x14ac:dyDescent="0.3">
      <c r="B205" s="39" t="s">
        <v>273</v>
      </c>
      <c r="C205" s="73">
        <v>0</v>
      </c>
      <c r="D205" s="73">
        <v>28</v>
      </c>
      <c r="E205" s="73">
        <v>24</v>
      </c>
      <c r="F205" s="73">
        <v>0</v>
      </c>
      <c r="G205" s="73">
        <v>1</v>
      </c>
      <c r="H205" s="73">
        <v>2</v>
      </c>
      <c r="I205" s="73">
        <v>12</v>
      </c>
      <c r="J205" s="73">
        <v>10</v>
      </c>
      <c r="K205" s="73">
        <v>12</v>
      </c>
    </row>
    <row r="206" spans="2:11" ht="15" customHeight="1" thickBot="1" x14ac:dyDescent="0.3">
      <c r="B206" s="39" t="s">
        <v>274</v>
      </c>
      <c r="C206" s="73">
        <v>0</v>
      </c>
      <c r="D206" s="73">
        <v>3</v>
      </c>
      <c r="E206" s="73">
        <v>4</v>
      </c>
      <c r="F206" s="73">
        <v>0</v>
      </c>
      <c r="G206" s="73">
        <v>0</v>
      </c>
      <c r="H206" s="73">
        <v>0</v>
      </c>
      <c r="I206" s="73">
        <v>8</v>
      </c>
      <c r="J206" s="73">
        <v>2</v>
      </c>
      <c r="K206" s="73">
        <v>0</v>
      </c>
    </row>
    <row r="207" spans="2:11" ht="15" customHeight="1" thickBot="1" x14ac:dyDescent="0.3">
      <c r="B207" s="39" t="s">
        <v>275</v>
      </c>
      <c r="C207" s="73">
        <v>0</v>
      </c>
      <c r="D207" s="73">
        <v>14</v>
      </c>
      <c r="E207" s="73">
        <v>6</v>
      </c>
      <c r="F207" s="73">
        <v>0</v>
      </c>
      <c r="G207" s="73">
        <v>0</v>
      </c>
      <c r="H207" s="73">
        <v>2</v>
      </c>
      <c r="I207" s="73">
        <v>7</v>
      </c>
      <c r="J207" s="73">
        <v>2</v>
      </c>
      <c r="K207" s="73">
        <v>3</v>
      </c>
    </row>
    <row r="208" spans="2:11" ht="15" customHeight="1" thickBot="1" x14ac:dyDescent="0.3">
      <c r="B208" s="59" t="s">
        <v>276</v>
      </c>
      <c r="C208" s="73">
        <v>0</v>
      </c>
      <c r="D208" s="73">
        <v>6</v>
      </c>
      <c r="E208" s="73">
        <v>1</v>
      </c>
      <c r="F208" s="73">
        <v>0</v>
      </c>
      <c r="G208" s="73">
        <v>0</v>
      </c>
      <c r="H208" s="73">
        <v>1</v>
      </c>
      <c r="I208" s="73">
        <v>3</v>
      </c>
      <c r="J208" s="73">
        <v>0</v>
      </c>
      <c r="K208" s="73">
        <v>8</v>
      </c>
    </row>
    <row r="209" spans="2:11" ht="15" customHeight="1" thickBot="1" x14ac:dyDescent="0.3">
      <c r="B209" s="39" t="s">
        <v>277</v>
      </c>
      <c r="C209" s="73">
        <v>0</v>
      </c>
      <c r="D209" s="73">
        <v>18</v>
      </c>
      <c r="E209" s="73">
        <v>11</v>
      </c>
      <c r="F209" s="73">
        <v>0</v>
      </c>
      <c r="G209" s="73">
        <v>0</v>
      </c>
      <c r="H209" s="73">
        <v>4</v>
      </c>
      <c r="I209" s="73">
        <v>6</v>
      </c>
      <c r="J209" s="73">
        <v>0</v>
      </c>
      <c r="K209" s="73">
        <v>3</v>
      </c>
    </row>
    <row r="210" spans="2:11" ht="15" customHeight="1" thickBot="1" x14ac:dyDescent="0.3">
      <c r="B210" s="39" t="s">
        <v>278</v>
      </c>
      <c r="C210" s="73">
        <v>0</v>
      </c>
      <c r="D210" s="73">
        <v>45</v>
      </c>
      <c r="E210" s="73">
        <v>31</v>
      </c>
      <c r="F210" s="73">
        <v>0</v>
      </c>
      <c r="G210" s="73">
        <v>0</v>
      </c>
      <c r="H210" s="73">
        <v>16</v>
      </c>
      <c r="I210" s="73">
        <v>27</v>
      </c>
      <c r="J210" s="73">
        <v>14</v>
      </c>
      <c r="K210" s="73">
        <v>17</v>
      </c>
    </row>
    <row r="211" spans="2:11" ht="15" customHeight="1" thickBot="1" x14ac:dyDescent="0.3">
      <c r="B211" s="39" t="s">
        <v>279</v>
      </c>
      <c r="C211" s="73">
        <v>0</v>
      </c>
      <c r="D211" s="73">
        <v>4</v>
      </c>
      <c r="E211" s="73">
        <v>10</v>
      </c>
      <c r="F211" s="73">
        <v>2</v>
      </c>
      <c r="G211" s="73">
        <v>0</v>
      </c>
      <c r="H211" s="73">
        <v>4</v>
      </c>
      <c r="I211" s="73">
        <v>5</v>
      </c>
      <c r="J211" s="73">
        <v>1</v>
      </c>
      <c r="K211" s="73">
        <v>1</v>
      </c>
    </row>
    <row r="212" spans="2:11" ht="15" customHeight="1" thickBot="1" x14ac:dyDescent="0.3">
      <c r="B212" s="39" t="s">
        <v>280</v>
      </c>
      <c r="C212" s="73">
        <v>0</v>
      </c>
      <c r="D212" s="73">
        <v>12</v>
      </c>
      <c r="E212" s="73">
        <v>9</v>
      </c>
      <c r="F212" s="73">
        <v>1</v>
      </c>
      <c r="G212" s="73">
        <v>0</v>
      </c>
      <c r="H212" s="73">
        <v>2</v>
      </c>
      <c r="I212" s="73">
        <v>8</v>
      </c>
      <c r="J212" s="73">
        <v>4</v>
      </c>
      <c r="K212" s="73">
        <v>3</v>
      </c>
    </row>
    <row r="213" spans="2:11" ht="15" customHeight="1" thickBot="1" x14ac:dyDescent="0.3">
      <c r="B213" s="39" t="s">
        <v>281</v>
      </c>
      <c r="C213" s="73">
        <v>0</v>
      </c>
      <c r="D213" s="73">
        <v>10</v>
      </c>
      <c r="E213" s="73">
        <v>16</v>
      </c>
      <c r="F213" s="73">
        <v>0</v>
      </c>
      <c r="G213" s="73">
        <v>0</v>
      </c>
      <c r="H213" s="73">
        <v>4</v>
      </c>
      <c r="I213" s="73">
        <v>8</v>
      </c>
      <c r="J213" s="73">
        <v>4</v>
      </c>
      <c r="K213" s="73">
        <v>4</v>
      </c>
    </row>
    <row r="214" spans="2:11" ht="15" customHeight="1" thickBot="1" x14ac:dyDescent="0.3">
      <c r="B214" s="39" t="s">
        <v>282</v>
      </c>
      <c r="C214" s="73">
        <v>0</v>
      </c>
      <c r="D214" s="73">
        <v>0</v>
      </c>
      <c r="E214" s="73">
        <v>4</v>
      </c>
      <c r="F214" s="73">
        <v>0</v>
      </c>
      <c r="G214" s="73">
        <v>0</v>
      </c>
      <c r="H214" s="73">
        <v>0</v>
      </c>
      <c r="I214" s="73">
        <v>2</v>
      </c>
      <c r="J214" s="73">
        <v>0</v>
      </c>
      <c r="K214" s="73">
        <v>1</v>
      </c>
    </row>
    <row r="215" spans="2:11" ht="15" customHeight="1" thickBot="1" x14ac:dyDescent="0.3">
      <c r="B215" s="39" t="s">
        <v>283</v>
      </c>
      <c r="C215" s="73">
        <v>0</v>
      </c>
      <c r="D215" s="73">
        <v>28</v>
      </c>
      <c r="E215" s="73">
        <v>15</v>
      </c>
      <c r="F215" s="73">
        <v>2</v>
      </c>
      <c r="G215" s="73">
        <v>1</v>
      </c>
      <c r="H215" s="73">
        <v>6</v>
      </c>
      <c r="I215" s="73">
        <v>13</v>
      </c>
      <c r="J215" s="73">
        <v>16</v>
      </c>
      <c r="K215" s="73">
        <v>22</v>
      </c>
    </row>
    <row r="216" spans="2:11" ht="15" customHeight="1" thickBot="1" x14ac:dyDescent="0.3">
      <c r="B216" s="39" t="s">
        <v>284</v>
      </c>
      <c r="C216" s="73">
        <v>0</v>
      </c>
      <c r="D216" s="73">
        <v>18</v>
      </c>
      <c r="E216" s="73">
        <v>18</v>
      </c>
      <c r="F216" s="73">
        <v>1</v>
      </c>
      <c r="G216" s="73">
        <v>2</v>
      </c>
      <c r="H216" s="73">
        <v>2</v>
      </c>
      <c r="I216" s="73">
        <v>18</v>
      </c>
      <c r="J216" s="73">
        <v>6</v>
      </c>
      <c r="K216" s="73">
        <v>4</v>
      </c>
    </row>
    <row r="217" spans="2:11" ht="15" customHeight="1" thickBot="1" x14ac:dyDescent="0.3">
      <c r="B217" s="39" t="s">
        <v>285</v>
      </c>
      <c r="C217" s="73">
        <v>0</v>
      </c>
      <c r="D217" s="73">
        <v>8</v>
      </c>
      <c r="E217" s="73">
        <v>6</v>
      </c>
      <c r="F217" s="73">
        <v>1</v>
      </c>
      <c r="G217" s="73">
        <v>0</v>
      </c>
      <c r="H217" s="73">
        <v>2</v>
      </c>
      <c r="I217" s="73">
        <v>2</v>
      </c>
      <c r="J217" s="73">
        <v>0</v>
      </c>
      <c r="K217" s="73">
        <v>9</v>
      </c>
    </row>
    <row r="218" spans="2:11" ht="15" customHeight="1" thickBot="1" x14ac:dyDescent="0.3">
      <c r="B218" s="59" t="s">
        <v>286</v>
      </c>
      <c r="C218" s="73">
        <v>0</v>
      </c>
      <c r="D218" s="73">
        <v>4</v>
      </c>
      <c r="E218" s="73">
        <v>4</v>
      </c>
      <c r="F218" s="73">
        <v>0</v>
      </c>
      <c r="G218" s="73">
        <v>0</v>
      </c>
      <c r="H218" s="73">
        <v>1</v>
      </c>
      <c r="I218" s="73">
        <v>3</v>
      </c>
      <c r="J218" s="73">
        <v>0</v>
      </c>
      <c r="K218" s="73">
        <v>0</v>
      </c>
    </row>
    <row r="219" spans="2:11" ht="15" customHeight="1" thickBot="1" x14ac:dyDescent="0.3">
      <c r="B219" s="39" t="s">
        <v>287</v>
      </c>
      <c r="C219" s="73">
        <v>0</v>
      </c>
      <c r="D219" s="73">
        <v>37</v>
      </c>
      <c r="E219" s="73">
        <v>22</v>
      </c>
      <c r="F219" s="73">
        <v>1</v>
      </c>
      <c r="G219" s="73">
        <v>0</v>
      </c>
      <c r="H219" s="73">
        <v>2</v>
      </c>
      <c r="I219" s="73">
        <v>16</v>
      </c>
      <c r="J219" s="73">
        <v>7</v>
      </c>
      <c r="K219" s="73">
        <v>9</v>
      </c>
    </row>
    <row r="220" spans="2:11" ht="15" customHeight="1" thickBot="1" x14ac:dyDescent="0.3">
      <c r="B220" s="39" t="s">
        <v>288</v>
      </c>
      <c r="C220" s="73">
        <v>0</v>
      </c>
      <c r="D220" s="73">
        <v>11</v>
      </c>
      <c r="E220" s="73">
        <v>18</v>
      </c>
      <c r="F220" s="73">
        <v>0</v>
      </c>
      <c r="G220" s="73">
        <v>0</v>
      </c>
      <c r="H220" s="73">
        <v>0</v>
      </c>
      <c r="I220" s="73">
        <v>5</v>
      </c>
      <c r="J220" s="73">
        <v>0</v>
      </c>
      <c r="K220" s="73">
        <v>8</v>
      </c>
    </row>
    <row r="221" spans="2:11" ht="15" customHeight="1" thickBot="1" x14ac:dyDescent="0.3">
      <c r="B221" s="39" t="s">
        <v>289</v>
      </c>
      <c r="C221" s="73">
        <v>0</v>
      </c>
      <c r="D221" s="73">
        <v>7</v>
      </c>
      <c r="E221" s="73">
        <v>6</v>
      </c>
      <c r="F221" s="73">
        <v>0</v>
      </c>
      <c r="G221" s="73">
        <v>0</v>
      </c>
      <c r="H221" s="73">
        <v>0</v>
      </c>
      <c r="I221" s="73">
        <v>1</v>
      </c>
      <c r="J221" s="73">
        <v>2</v>
      </c>
      <c r="K221" s="73">
        <v>2</v>
      </c>
    </row>
    <row r="222" spans="2:11" ht="15" customHeight="1" thickBot="1" x14ac:dyDescent="0.3">
      <c r="B222" s="57" t="s">
        <v>290</v>
      </c>
      <c r="C222" s="73">
        <v>0</v>
      </c>
      <c r="D222" s="73">
        <v>8</v>
      </c>
      <c r="E222" s="73">
        <v>12</v>
      </c>
      <c r="F222" s="73">
        <v>0</v>
      </c>
      <c r="G222" s="73">
        <v>0</v>
      </c>
      <c r="H222" s="73">
        <v>1</v>
      </c>
      <c r="I222" s="73">
        <v>3</v>
      </c>
      <c r="J222" s="73">
        <v>0</v>
      </c>
      <c r="K222" s="73">
        <v>4</v>
      </c>
    </row>
    <row r="223" spans="2:11" ht="15" customHeight="1" thickBot="1" x14ac:dyDescent="0.3">
      <c r="B223" s="61" t="s">
        <v>291</v>
      </c>
      <c r="C223" s="73">
        <v>0</v>
      </c>
      <c r="D223" s="73">
        <v>76</v>
      </c>
      <c r="E223" s="73">
        <v>72</v>
      </c>
      <c r="F223" s="73">
        <v>0</v>
      </c>
      <c r="G223" s="73">
        <v>2</v>
      </c>
      <c r="H223" s="73">
        <v>21</v>
      </c>
      <c r="I223" s="73">
        <v>46</v>
      </c>
      <c r="J223" s="73">
        <v>30</v>
      </c>
      <c r="K223" s="73">
        <v>37</v>
      </c>
    </row>
    <row r="224" spans="2:11" ht="15" customHeight="1" thickBot="1" x14ac:dyDescent="0.3">
      <c r="B224" s="39" t="s">
        <v>292</v>
      </c>
      <c r="C224" s="73">
        <v>0</v>
      </c>
      <c r="D224" s="73">
        <v>0</v>
      </c>
      <c r="E224" s="73">
        <v>2</v>
      </c>
      <c r="F224" s="73">
        <v>0</v>
      </c>
      <c r="G224" s="73">
        <v>0</v>
      </c>
      <c r="H224" s="73">
        <v>0</v>
      </c>
      <c r="I224" s="73">
        <v>0</v>
      </c>
      <c r="J224" s="73">
        <v>1</v>
      </c>
      <c r="K224" s="73">
        <v>2</v>
      </c>
    </row>
    <row r="225" spans="2:11" ht="15" customHeight="1" thickBot="1" x14ac:dyDescent="0.3">
      <c r="B225" s="59" t="s">
        <v>293</v>
      </c>
      <c r="C225" s="73">
        <v>0</v>
      </c>
      <c r="D225" s="73">
        <v>2</v>
      </c>
      <c r="E225" s="73">
        <v>1</v>
      </c>
      <c r="F225" s="73">
        <v>0</v>
      </c>
      <c r="G225" s="73">
        <v>0</v>
      </c>
      <c r="H225" s="73">
        <v>0</v>
      </c>
      <c r="I225" s="73">
        <v>1</v>
      </c>
      <c r="J225" s="73">
        <v>3</v>
      </c>
      <c r="K225" s="73">
        <v>0</v>
      </c>
    </row>
    <row r="226" spans="2:11" ht="15" customHeight="1" thickBot="1" x14ac:dyDescent="0.3">
      <c r="B226" s="39" t="s">
        <v>294</v>
      </c>
      <c r="C226" s="73">
        <v>0</v>
      </c>
      <c r="D226" s="73">
        <v>16</v>
      </c>
      <c r="E226" s="73">
        <v>14</v>
      </c>
      <c r="F226" s="73">
        <v>0</v>
      </c>
      <c r="G226" s="73">
        <v>0</v>
      </c>
      <c r="H226" s="73">
        <v>3</v>
      </c>
      <c r="I226" s="73">
        <v>8</v>
      </c>
      <c r="J226" s="73">
        <v>7</v>
      </c>
      <c r="K226" s="73">
        <v>2</v>
      </c>
    </row>
    <row r="227" spans="2:11" ht="15" customHeight="1" thickBot="1" x14ac:dyDescent="0.3">
      <c r="B227" s="39" t="s">
        <v>295</v>
      </c>
      <c r="C227" s="73">
        <v>0</v>
      </c>
      <c r="D227" s="73">
        <v>15</v>
      </c>
      <c r="E227" s="73">
        <v>9</v>
      </c>
      <c r="F227" s="73">
        <v>0</v>
      </c>
      <c r="G227" s="73">
        <v>0</v>
      </c>
      <c r="H227" s="73">
        <v>0</v>
      </c>
      <c r="I227" s="73">
        <v>7</v>
      </c>
      <c r="J227" s="73">
        <v>2</v>
      </c>
      <c r="K227" s="73">
        <v>6</v>
      </c>
    </row>
    <row r="228" spans="2:11" ht="15" customHeight="1" thickBot="1" x14ac:dyDescent="0.3">
      <c r="B228" s="39" t="s">
        <v>296</v>
      </c>
      <c r="C228" s="73">
        <v>0</v>
      </c>
      <c r="D228" s="73">
        <v>54</v>
      </c>
      <c r="E228" s="73">
        <v>58</v>
      </c>
      <c r="F228" s="73">
        <v>0</v>
      </c>
      <c r="G228" s="73">
        <v>0</v>
      </c>
      <c r="H228" s="73">
        <v>10</v>
      </c>
      <c r="I228" s="73">
        <v>25</v>
      </c>
      <c r="J228" s="73">
        <v>27</v>
      </c>
      <c r="K228" s="73">
        <v>63</v>
      </c>
    </row>
    <row r="229" spans="2:11" ht="15" customHeight="1" thickBot="1" x14ac:dyDescent="0.3">
      <c r="B229" s="39" t="s">
        <v>297</v>
      </c>
      <c r="C229" s="73">
        <v>0</v>
      </c>
      <c r="D229" s="73">
        <v>35</v>
      </c>
      <c r="E229" s="73">
        <v>30</v>
      </c>
      <c r="F229" s="73">
        <v>0</v>
      </c>
      <c r="G229" s="73">
        <v>1</v>
      </c>
      <c r="H229" s="73">
        <v>6</v>
      </c>
      <c r="I229" s="73">
        <v>11</v>
      </c>
      <c r="J229" s="73">
        <v>14</v>
      </c>
      <c r="K229" s="73">
        <v>14</v>
      </c>
    </row>
    <row r="230" spans="2:11" ht="15" customHeight="1" thickBot="1" x14ac:dyDescent="0.3">
      <c r="B230" s="39" t="s">
        <v>298</v>
      </c>
      <c r="C230" s="73">
        <v>0</v>
      </c>
      <c r="D230" s="73">
        <v>56</v>
      </c>
      <c r="E230" s="73">
        <v>37</v>
      </c>
      <c r="F230" s="73">
        <v>1</v>
      </c>
      <c r="G230" s="73">
        <v>1</v>
      </c>
      <c r="H230" s="73">
        <v>12</v>
      </c>
      <c r="I230" s="73">
        <v>36</v>
      </c>
      <c r="J230" s="73">
        <v>16</v>
      </c>
      <c r="K230" s="73">
        <v>26</v>
      </c>
    </row>
    <row r="231" spans="2:11" ht="15" customHeight="1" thickBot="1" x14ac:dyDescent="0.3">
      <c r="B231" s="39" t="s">
        <v>299</v>
      </c>
      <c r="C231" s="73">
        <v>0</v>
      </c>
      <c r="D231" s="73">
        <v>17</v>
      </c>
      <c r="E231" s="73">
        <v>18</v>
      </c>
      <c r="F231" s="73">
        <v>0</v>
      </c>
      <c r="G231" s="73">
        <v>0</v>
      </c>
      <c r="H231" s="73">
        <v>4</v>
      </c>
      <c r="I231" s="73">
        <v>16</v>
      </c>
      <c r="J231" s="73">
        <v>4</v>
      </c>
      <c r="K231" s="73">
        <v>7</v>
      </c>
    </row>
    <row r="232" spans="2:11" ht="15" customHeight="1" thickBot="1" x14ac:dyDescent="0.3">
      <c r="B232" s="59" t="s">
        <v>300</v>
      </c>
      <c r="C232" s="73">
        <v>0</v>
      </c>
      <c r="D232" s="73">
        <v>14</v>
      </c>
      <c r="E232" s="73">
        <v>6</v>
      </c>
      <c r="F232" s="73">
        <v>0</v>
      </c>
      <c r="G232" s="73">
        <v>1</v>
      </c>
      <c r="H232" s="73">
        <v>1</v>
      </c>
      <c r="I232" s="73">
        <v>4</v>
      </c>
      <c r="J232" s="73">
        <v>4</v>
      </c>
      <c r="K232" s="73">
        <v>5</v>
      </c>
    </row>
    <row r="233" spans="2:11" ht="15" customHeight="1" thickBot="1" x14ac:dyDescent="0.3">
      <c r="B233" s="39" t="s">
        <v>301</v>
      </c>
      <c r="C233" s="73">
        <v>0</v>
      </c>
      <c r="D233" s="73">
        <v>47</v>
      </c>
      <c r="E233" s="73">
        <v>11</v>
      </c>
      <c r="F233" s="73">
        <v>5</v>
      </c>
      <c r="G233" s="73">
        <v>2</v>
      </c>
      <c r="H233" s="73">
        <v>15</v>
      </c>
      <c r="I233" s="73">
        <v>26</v>
      </c>
      <c r="J233" s="73">
        <v>13</v>
      </c>
      <c r="K233" s="73">
        <v>8</v>
      </c>
    </row>
    <row r="234" spans="2:11" ht="15" customHeight="1" thickBot="1" x14ac:dyDescent="0.3">
      <c r="B234" s="39" t="s">
        <v>302</v>
      </c>
      <c r="C234" s="73">
        <v>0</v>
      </c>
      <c r="D234" s="73">
        <v>65</v>
      </c>
      <c r="E234" s="73">
        <v>46</v>
      </c>
      <c r="F234" s="73">
        <v>4</v>
      </c>
      <c r="G234" s="73">
        <v>1</v>
      </c>
      <c r="H234" s="73">
        <v>17</v>
      </c>
      <c r="I234" s="73">
        <v>29</v>
      </c>
      <c r="J234" s="73">
        <v>30</v>
      </c>
      <c r="K234" s="73">
        <v>15</v>
      </c>
    </row>
    <row r="235" spans="2:11" ht="15" customHeight="1" thickBot="1" x14ac:dyDescent="0.3">
      <c r="B235" s="39" t="s">
        <v>303</v>
      </c>
      <c r="C235" s="73">
        <v>0</v>
      </c>
      <c r="D235" s="73">
        <v>130</v>
      </c>
      <c r="E235" s="73">
        <v>57</v>
      </c>
      <c r="F235" s="73">
        <v>1</v>
      </c>
      <c r="G235" s="73">
        <v>1</v>
      </c>
      <c r="H235" s="73">
        <v>25</v>
      </c>
      <c r="I235" s="73">
        <v>58</v>
      </c>
      <c r="J235" s="73">
        <v>47</v>
      </c>
      <c r="K235" s="73">
        <v>43</v>
      </c>
    </row>
    <row r="236" spans="2:11" ht="15" customHeight="1" thickBot="1" x14ac:dyDescent="0.3">
      <c r="B236" s="39" t="s">
        <v>304</v>
      </c>
      <c r="C236" s="73">
        <v>0</v>
      </c>
      <c r="D236" s="73">
        <v>99</v>
      </c>
      <c r="E236" s="73">
        <v>39</v>
      </c>
      <c r="F236" s="73">
        <v>1</v>
      </c>
      <c r="G236" s="73">
        <v>0</v>
      </c>
      <c r="H236" s="73">
        <v>35</v>
      </c>
      <c r="I236" s="73">
        <v>45</v>
      </c>
      <c r="J236" s="73">
        <v>36</v>
      </c>
      <c r="K236" s="73">
        <v>28</v>
      </c>
    </row>
    <row r="237" spans="2:11" ht="15" customHeight="1" thickBot="1" x14ac:dyDescent="0.3">
      <c r="B237" s="39" t="s">
        <v>305</v>
      </c>
      <c r="C237" s="73">
        <v>0</v>
      </c>
      <c r="D237" s="73">
        <v>53</v>
      </c>
      <c r="E237" s="73">
        <v>30</v>
      </c>
      <c r="F237" s="73">
        <v>1</v>
      </c>
      <c r="G237" s="73">
        <v>0</v>
      </c>
      <c r="H237" s="73">
        <v>6</v>
      </c>
      <c r="I237" s="73">
        <v>16</v>
      </c>
      <c r="J237" s="73">
        <v>13</v>
      </c>
      <c r="K237" s="73">
        <v>9</v>
      </c>
    </row>
    <row r="238" spans="2:11" ht="15" customHeight="1" thickBot="1" x14ac:dyDescent="0.3">
      <c r="B238" s="39" t="s">
        <v>306</v>
      </c>
      <c r="C238" s="73">
        <v>0</v>
      </c>
      <c r="D238" s="73">
        <v>57</v>
      </c>
      <c r="E238" s="73">
        <v>27</v>
      </c>
      <c r="F238" s="73">
        <v>1</v>
      </c>
      <c r="G238" s="73">
        <v>1</v>
      </c>
      <c r="H238" s="73">
        <v>12</v>
      </c>
      <c r="I238" s="73">
        <v>26</v>
      </c>
      <c r="J238" s="73">
        <v>28</v>
      </c>
      <c r="K238" s="73">
        <v>18</v>
      </c>
    </row>
    <row r="239" spans="2:11" ht="15" customHeight="1" thickBot="1" x14ac:dyDescent="0.3">
      <c r="B239" s="39" t="s">
        <v>307</v>
      </c>
      <c r="C239" s="73">
        <v>0</v>
      </c>
      <c r="D239" s="73">
        <v>40</v>
      </c>
      <c r="E239" s="73">
        <v>19</v>
      </c>
      <c r="F239" s="73">
        <v>1</v>
      </c>
      <c r="G239" s="73">
        <v>3</v>
      </c>
      <c r="H239" s="73">
        <v>7</v>
      </c>
      <c r="I239" s="73">
        <v>18</v>
      </c>
      <c r="J239" s="73">
        <v>13</v>
      </c>
      <c r="K239" s="73">
        <v>11</v>
      </c>
    </row>
    <row r="240" spans="2:11" ht="15" customHeight="1" thickBot="1" x14ac:dyDescent="0.3">
      <c r="B240" s="39" t="s">
        <v>308</v>
      </c>
      <c r="C240" s="73">
        <v>0</v>
      </c>
      <c r="D240" s="73">
        <v>10</v>
      </c>
      <c r="E240" s="73">
        <v>2</v>
      </c>
      <c r="F240" s="73">
        <v>0</v>
      </c>
      <c r="G240" s="73">
        <v>0</v>
      </c>
      <c r="H240" s="73">
        <v>1</v>
      </c>
      <c r="I240" s="73">
        <v>4</v>
      </c>
      <c r="J240" s="73">
        <v>1</v>
      </c>
      <c r="K240" s="73">
        <v>4</v>
      </c>
    </row>
    <row r="241" spans="2:11" ht="15" customHeight="1" thickBot="1" x14ac:dyDescent="0.3">
      <c r="B241" s="39" t="s">
        <v>309</v>
      </c>
      <c r="C241" s="73">
        <v>0</v>
      </c>
      <c r="D241" s="73">
        <v>42</v>
      </c>
      <c r="E241" s="73">
        <v>34</v>
      </c>
      <c r="F241" s="73">
        <v>0</v>
      </c>
      <c r="G241" s="73">
        <v>0</v>
      </c>
      <c r="H241" s="73">
        <v>3</v>
      </c>
      <c r="I241" s="73">
        <v>21</v>
      </c>
      <c r="J241" s="73">
        <v>11</v>
      </c>
      <c r="K241" s="73">
        <v>15</v>
      </c>
    </row>
    <row r="242" spans="2:11" ht="15" customHeight="1" thickBot="1" x14ac:dyDescent="0.3">
      <c r="B242" s="39" t="s">
        <v>310</v>
      </c>
      <c r="C242" s="73">
        <v>0</v>
      </c>
      <c r="D242" s="73">
        <v>82</v>
      </c>
      <c r="E242" s="73">
        <v>38</v>
      </c>
      <c r="F242" s="73">
        <v>6</v>
      </c>
      <c r="G242" s="73">
        <v>1</v>
      </c>
      <c r="H242" s="73">
        <v>26</v>
      </c>
      <c r="I242" s="73">
        <v>29</v>
      </c>
      <c r="J242" s="73">
        <v>37</v>
      </c>
      <c r="K242" s="73">
        <v>50</v>
      </c>
    </row>
    <row r="243" spans="2:11" ht="15" customHeight="1" thickBot="1" x14ac:dyDescent="0.3">
      <c r="B243" s="39" t="s">
        <v>311</v>
      </c>
      <c r="C243" s="73">
        <v>0</v>
      </c>
      <c r="D243" s="73">
        <v>440</v>
      </c>
      <c r="E243" s="73">
        <v>193</v>
      </c>
      <c r="F243" s="73">
        <v>22</v>
      </c>
      <c r="G243" s="73">
        <v>3</v>
      </c>
      <c r="H243" s="73">
        <v>118</v>
      </c>
      <c r="I243" s="73">
        <v>179</v>
      </c>
      <c r="J243" s="73">
        <v>162</v>
      </c>
      <c r="K243" s="73">
        <v>170</v>
      </c>
    </row>
    <row r="244" spans="2:11" ht="15" customHeight="1" thickBot="1" x14ac:dyDescent="0.3">
      <c r="B244" s="39" t="s">
        <v>312</v>
      </c>
      <c r="C244" s="73">
        <v>0</v>
      </c>
      <c r="D244" s="73">
        <v>33</v>
      </c>
      <c r="E244" s="73">
        <v>18</v>
      </c>
      <c r="F244" s="73">
        <v>2</v>
      </c>
      <c r="G244" s="73">
        <v>0</v>
      </c>
      <c r="H244" s="73">
        <v>13</v>
      </c>
      <c r="I244" s="73">
        <v>14</v>
      </c>
      <c r="J244" s="73">
        <v>12</v>
      </c>
      <c r="K244" s="73">
        <v>11</v>
      </c>
    </row>
    <row r="245" spans="2:11" ht="15" customHeight="1" thickBot="1" x14ac:dyDescent="0.3">
      <c r="B245" s="39" t="s">
        <v>313</v>
      </c>
      <c r="C245" s="73">
        <v>0</v>
      </c>
      <c r="D245" s="73">
        <v>152</v>
      </c>
      <c r="E245" s="73">
        <v>70</v>
      </c>
      <c r="F245" s="73">
        <v>8</v>
      </c>
      <c r="G245" s="73">
        <v>4</v>
      </c>
      <c r="H245" s="73">
        <v>41</v>
      </c>
      <c r="I245" s="73">
        <v>65</v>
      </c>
      <c r="J245" s="73">
        <v>42</v>
      </c>
      <c r="K245" s="73">
        <v>41</v>
      </c>
    </row>
    <row r="246" spans="2:11" ht="15" customHeight="1" thickBot="1" x14ac:dyDescent="0.3">
      <c r="B246" s="39" t="s">
        <v>314</v>
      </c>
      <c r="C246" s="73">
        <v>0</v>
      </c>
      <c r="D246" s="73">
        <v>61</v>
      </c>
      <c r="E246" s="73">
        <v>39</v>
      </c>
      <c r="F246" s="73">
        <v>2</v>
      </c>
      <c r="G246" s="73">
        <v>2</v>
      </c>
      <c r="H246" s="73">
        <v>9</v>
      </c>
      <c r="I246" s="73">
        <v>30</v>
      </c>
      <c r="J246" s="73">
        <v>30</v>
      </c>
      <c r="K246" s="73">
        <v>18</v>
      </c>
    </row>
    <row r="247" spans="2:11" ht="15" customHeight="1" thickBot="1" x14ac:dyDescent="0.3">
      <c r="B247" s="39" t="s">
        <v>315</v>
      </c>
      <c r="C247" s="73">
        <v>0</v>
      </c>
      <c r="D247" s="73">
        <v>104</v>
      </c>
      <c r="E247" s="73">
        <v>54</v>
      </c>
      <c r="F247" s="73">
        <v>3</v>
      </c>
      <c r="G247" s="73">
        <v>3</v>
      </c>
      <c r="H247" s="73">
        <v>21</v>
      </c>
      <c r="I247" s="73">
        <v>38</v>
      </c>
      <c r="J247" s="73">
        <v>47</v>
      </c>
      <c r="K247" s="73">
        <v>39</v>
      </c>
    </row>
    <row r="248" spans="2:11" ht="15" customHeight="1" thickBot="1" x14ac:dyDescent="0.3">
      <c r="B248" s="39" t="s">
        <v>316</v>
      </c>
      <c r="C248" s="73">
        <v>0</v>
      </c>
      <c r="D248" s="73">
        <v>91</v>
      </c>
      <c r="E248" s="73">
        <v>43</v>
      </c>
      <c r="F248" s="73">
        <v>5</v>
      </c>
      <c r="G248" s="73">
        <v>2</v>
      </c>
      <c r="H248" s="73">
        <v>22</v>
      </c>
      <c r="I248" s="73">
        <v>31</v>
      </c>
      <c r="J248" s="73">
        <v>23</v>
      </c>
      <c r="K248" s="73">
        <v>25</v>
      </c>
    </row>
    <row r="249" spans="2:11" ht="15" customHeight="1" thickBot="1" x14ac:dyDescent="0.3">
      <c r="B249" s="39" t="s">
        <v>317</v>
      </c>
      <c r="C249" s="73">
        <v>0</v>
      </c>
      <c r="D249" s="73">
        <v>75</v>
      </c>
      <c r="E249" s="73">
        <v>53</v>
      </c>
      <c r="F249" s="73">
        <v>1</v>
      </c>
      <c r="G249" s="73">
        <v>2</v>
      </c>
      <c r="H249" s="73">
        <v>13</v>
      </c>
      <c r="I249" s="73">
        <v>46</v>
      </c>
      <c r="J249" s="73">
        <v>32</v>
      </c>
      <c r="K249" s="73">
        <v>58</v>
      </c>
    </row>
    <row r="250" spans="2:11" ht="15" customHeight="1" thickBot="1" x14ac:dyDescent="0.3">
      <c r="B250" s="39" t="s">
        <v>318</v>
      </c>
      <c r="C250" s="73">
        <v>0</v>
      </c>
      <c r="D250" s="73">
        <v>38</v>
      </c>
      <c r="E250" s="73">
        <v>17</v>
      </c>
      <c r="F250" s="73">
        <v>2</v>
      </c>
      <c r="G250" s="73">
        <v>0</v>
      </c>
      <c r="H250" s="73">
        <v>10</v>
      </c>
      <c r="I250" s="73">
        <v>27</v>
      </c>
      <c r="J250" s="73">
        <v>17</v>
      </c>
      <c r="K250" s="73">
        <v>18</v>
      </c>
    </row>
    <row r="251" spans="2:11" ht="15" customHeight="1" thickBot="1" x14ac:dyDescent="0.3">
      <c r="B251" s="39" t="s">
        <v>319</v>
      </c>
      <c r="C251" s="73">
        <v>0</v>
      </c>
      <c r="D251" s="73">
        <v>63</v>
      </c>
      <c r="E251" s="73">
        <v>31</v>
      </c>
      <c r="F251" s="73">
        <v>3</v>
      </c>
      <c r="G251" s="73">
        <v>1</v>
      </c>
      <c r="H251" s="73">
        <v>17</v>
      </c>
      <c r="I251" s="73">
        <v>25</v>
      </c>
      <c r="J251" s="73">
        <v>33</v>
      </c>
      <c r="K251" s="73">
        <v>23</v>
      </c>
    </row>
    <row r="252" spans="2:11" ht="15" customHeight="1" thickBot="1" x14ac:dyDescent="0.3">
      <c r="B252" s="39" t="s">
        <v>320</v>
      </c>
      <c r="C252" s="73">
        <v>0</v>
      </c>
      <c r="D252" s="73">
        <v>31</v>
      </c>
      <c r="E252" s="73">
        <v>20</v>
      </c>
      <c r="F252" s="73">
        <v>2</v>
      </c>
      <c r="G252" s="73">
        <v>1</v>
      </c>
      <c r="H252" s="73">
        <v>5</v>
      </c>
      <c r="I252" s="73">
        <v>23</v>
      </c>
      <c r="J252" s="73">
        <v>15</v>
      </c>
      <c r="K252" s="73">
        <v>17</v>
      </c>
    </row>
    <row r="253" spans="2:11" ht="15" customHeight="1" thickBot="1" x14ac:dyDescent="0.3">
      <c r="B253" s="39" t="s">
        <v>321</v>
      </c>
      <c r="C253" s="73">
        <v>0</v>
      </c>
      <c r="D253" s="73">
        <v>72</v>
      </c>
      <c r="E253" s="73">
        <v>36</v>
      </c>
      <c r="F253" s="73">
        <v>2</v>
      </c>
      <c r="G253" s="73">
        <v>1</v>
      </c>
      <c r="H253" s="73">
        <v>14</v>
      </c>
      <c r="I253" s="73">
        <v>24</v>
      </c>
      <c r="J253" s="73">
        <v>20</v>
      </c>
      <c r="K253" s="73">
        <v>25</v>
      </c>
    </row>
    <row r="254" spans="2:11" ht="15" customHeight="1" thickBot="1" x14ac:dyDescent="0.3">
      <c r="B254" s="39" t="s">
        <v>322</v>
      </c>
      <c r="C254" s="73">
        <v>0</v>
      </c>
      <c r="D254" s="73">
        <v>41</v>
      </c>
      <c r="E254" s="73">
        <v>11</v>
      </c>
      <c r="F254" s="73">
        <v>2</v>
      </c>
      <c r="G254" s="73">
        <v>2</v>
      </c>
      <c r="H254" s="73">
        <v>7</v>
      </c>
      <c r="I254" s="73">
        <v>10</v>
      </c>
      <c r="J254" s="73">
        <v>15</v>
      </c>
      <c r="K254" s="73">
        <v>9</v>
      </c>
    </row>
    <row r="255" spans="2:11" ht="15" customHeight="1" thickBot="1" x14ac:dyDescent="0.3">
      <c r="B255" s="39" t="s">
        <v>323</v>
      </c>
      <c r="C255" s="73">
        <v>0</v>
      </c>
      <c r="D255" s="73">
        <v>26</v>
      </c>
      <c r="E255" s="73">
        <v>11</v>
      </c>
      <c r="F255" s="73">
        <v>1</v>
      </c>
      <c r="G255" s="73">
        <v>0</v>
      </c>
      <c r="H255" s="73">
        <v>2</v>
      </c>
      <c r="I255" s="73">
        <v>6</v>
      </c>
      <c r="J255" s="73">
        <v>8</v>
      </c>
      <c r="K255" s="73">
        <v>5</v>
      </c>
    </row>
    <row r="256" spans="2:11" ht="15" customHeight="1" thickBot="1" x14ac:dyDescent="0.3">
      <c r="B256" s="39" t="s">
        <v>324</v>
      </c>
      <c r="C256" s="73">
        <v>0</v>
      </c>
      <c r="D256" s="73">
        <v>59</v>
      </c>
      <c r="E256" s="73">
        <v>21</v>
      </c>
      <c r="F256" s="73">
        <v>2</v>
      </c>
      <c r="G256" s="73">
        <v>3</v>
      </c>
      <c r="H256" s="73">
        <v>17</v>
      </c>
      <c r="I256" s="73">
        <v>28</v>
      </c>
      <c r="J256" s="73">
        <v>23</v>
      </c>
      <c r="K256" s="73">
        <v>20</v>
      </c>
    </row>
    <row r="257" spans="2:11" ht="15" customHeight="1" thickBot="1" x14ac:dyDescent="0.3">
      <c r="B257" s="59" t="s">
        <v>325</v>
      </c>
      <c r="C257" s="73">
        <v>0</v>
      </c>
      <c r="D257" s="73">
        <v>26</v>
      </c>
      <c r="E257" s="73">
        <v>19</v>
      </c>
      <c r="F257" s="73">
        <v>0</v>
      </c>
      <c r="G257" s="73">
        <v>1</v>
      </c>
      <c r="H257" s="73">
        <v>7</v>
      </c>
      <c r="I257" s="73">
        <v>16</v>
      </c>
      <c r="J257" s="73">
        <v>10</v>
      </c>
      <c r="K257" s="73">
        <v>6</v>
      </c>
    </row>
    <row r="258" spans="2:11" ht="15" customHeight="1" thickBot="1" x14ac:dyDescent="0.3">
      <c r="B258" s="39" t="s">
        <v>326</v>
      </c>
      <c r="C258" s="73">
        <v>0</v>
      </c>
      <c r="D258" s="73">
        <v>35</v>
      </c>
      <c r="E258" s="73">
        <v>27</v>
      </c>
      <c r="F258" s="73">
        <v>0</v>
      </c>
      <c r="G258" s="73">
        <v>2</v>
      </c>
      <c r="H258" s="73">
        <v>10</v>
      </c>
      <c r="I258" s="73">
        <v>21</v>
      </c>
      <c r="J258" s="73">
        <v>22</v>
      </c>
      <c r="K258" s="73">
        <v>13</v>
      </c>
    </row>
    <row r="259" spans="2:11" ht="15" customHeight="1" thickBot="1" x14ac:dyDescent="0.3">
      <c r="B259" s="39" t="s">
        <v>327</v>
      </c>
      <c r="C259" s="73">
        <v>0</v>
      </c>
      <c r="D259" s="73">
        <v>64</v>
      </c>
      <c r="E259" s="73">
        <v>41</v>
      </c>
      <c r="F259" s="73">
        <v>2</v>
      </c>
      <c r="G259" s="73">
        <v>0</v>
      </c>
      <c r="H259" s="73">
        <v>18</v>
      </c>
      <c r="I259" s="73">
        <v>33</v>
      </c>
      <c r="J259" s="73">
        <v>38</v>
      </c>
      <c r="K259" s="73">
        <v>28</v>
      </c>
    </row>
    <row r="260" spans="2:11" ht="15" customHeight="1" thickBot="1" x14ac:dyDescent="0.3">
      <c r="B260" s="39" t="s">
        <v>328</v>
      </c>
      <c r="C260" s="73">
        <v>0</v>
      </c>
      <c r="D260" s="73">
        <v>38</v>
      </c>
      <c r="E260" s="73">
        <v>16</v>
      </c>
      <c r="F260" s="73">
        <v>1</v>
      </c>
      <c r="G260" s="73">
        <v>1</v>
      </c>
      <c r="H260" s="73">
        <v>2</v>
      </c>
      <c r="I260" s="73">
        <v>10</v>
      </c>
      <c r="J260" s="73">
        <v>10</v>
      </c>
      <c r="K260" s="73">
        <v>14</v>
      </c>
    </row>
    <row r="261" spans="2:11" ht="15" customHeight="1" thickBot="1" x14ac:dyDescent="0.3">
      <c r="B261" s="39" t="s">
        <v>329</v>
      </c>
      <c r="C261" s="73">
        <v>0</v>
      </c>
      <c r="D261" s="73">
        <v>7</v>
      </c>
      <c r="E261" s="73">
        <v>2</v>
      </c>
      <c r="F261" s="73">
        <v>1</v>
      </c>
      <c r="G261" s="73">
        <v>0</v>
      </c>
      <c r="H261" s="73">
        <v>1</v>
      </c>
      <c r="I261" s="73">
        <v>4</v>
      </c>
      <c r="J261" s="73">
        <v>2</v>
      </c>
      <c r="K261" s="73">
        <v>6</v>
      </c>
    </row>
    <row r="262" spans="2:11" ht="15" customHeight="1" thickBot="1" x14ac:dyDescent="0.3">
      <c r="B262" s="39" t="s">
        <v>330</v>
      </c>
      <c r="C262" s="73">
        <v>0</v>
      </c>
      <c r="D262" s="73">
        <v>34</v>
      </c>
      <c r="E262" s="73">
        <v>11</v>
      </c>
      <c r="F262" s="73">
        <v>5</v>
      </c>
      <c r="G262" s="73">
        <v>0</v>
      </c>
      <c r="H262" s="73">
        <v>9</v>
      </c>
      <c r="I262" s="73">
        <v>19</v>
      </c>
      <c r="J262" s="73">
        <v>23</v>
      </c>
      <c r="K262" s="73">
        <v>17</v>
      </c>
    </row>
    <row r="263" spans="2:11" ht="15" customHeight="1" thickBot="1" x14ac:dyDescent="0.3">
      <c r="B263" s="39" t="s">
        <v>331</v>
      </c>
      <c r="C263" s="73">
        <v>0</v>
      </c>
      <c r="D263" s="73">
        <v>21</v>
      </c>
      <c r="E263" s="73">
        <v>5</v>
      </c>
      <c r="F263" s="73">
        <v>0</v>
      </c>
      <c r="G263" s="73">
        <v>0</v>
      </c>
      <c r="H263" s="73">
        <v>2</v>
      </c>
      <c r="I263" s="73">
        <v>6</v>
      </c>
      <c r="J263" s="73">
        <v>7</v>
      </c>
      <c r="K263" s="73">
        <v>4</v>
      </c>
    </row>
    <row r="264" spans="2:11" ht="15" customHeight="1" thickBot="1" x14ac:dyDescent="0.3">
      <c r="B264" s="39" t="s">
        <v>332</v>
      </c>
      <c r="C264" s="73">
        <v>0</v>
      </c>
      <c r="D264" s="73">
        <v>31</v>
      </c>
      <c r="E264" s="73">
        <v>16</v>
      </c>
      <c r="F264" s="73">
        <v>1</v>
      </c>
      <c r="G264" s="73">
        <v>0</v>
      </c>
      <c r="H264" s="73">
        <v>6</v>
      </c>
      <c r="I264" s="73">
        <v>9</v>
      </c>
      <c r="J264" s="73">
        <v>16</v>
      </c>
      <c r="K264" s="73">
        <v>17</v>
      </c>
    </row>
    <row r="265" spans="2:11" ht="15" customHeight="1" thickBot="1" x14ac:dyDescent="0.3">
      <c r="B265" s="39" t="s">
        <v>333</v>
      </c>
      <c r="C265" s="73">
        <v>0</v>
      </c>
      <c r="D265" s="73">
        <v>21</v>
      </c>
      <c r="E265" s="73">
        <v>12</v>
      </c>
      <c r="F265" s="73">
        <v>0</v>
      </c>
      <c r="G265" s="73">
        <v>0</v>
      </c>
      <c r="H265" s="73">
        <v>1</v>
      </c>
      <c r="I265" s="73">
        <v>9</v>
      </c>
      <c r="J265" s="73">
        <v>3</v>
      </c>
      <c r="K265" s="73">
        <v>2</v>
      </c>
    </row>
    <row r="266" spans="2:11" ht="15" customHeight="1" thickBot="1" x14ac:dyDescent="0.3">
      <c r="B266" s="59" t="s">
        <v>334</v>
      </c>
      <c r="C266" s="73">
        <v>0</v>
      </c>
      <c r="D266" s="73">
        <v>6</v>
      </c>
      <c r="E266" s="73">
        <v>3</v>
      </c>
      <c r="F266" s="73">
        <v>0</v>
      </c>
      <c r="G266" s="73">
        <v>0</v>
      </c>
      <c r="H266" s="73">
        <v>0</v>
      </c>
      <c r="I266" s="73">
        <v>0</v>
      </c>
      <c r="J266" s="73">
        <v>1</v>
      </c>
      <c r="K266" s="73">
        <v>1</v>
      </c>
    </row>
    <row r="267" spans="2:11" ht="15" customHeight="1" thickBot="1" x14ac:dyDescent="0.3">
      <c r="B267" s="39" t="s">
        <v>335</v>
      </c>
      <c r="C267" s="73">
        <v>0</v>
      </c>
      <c r="D267" s="73">
        <v>3</v>
      </c>
      <c r="E267" s="73">
        <v>5</v>
      </c>
      <c r="F267" s="73">
        <v>1</v>
      </c>
      <c r="G267" s="73">
        <v>0</v>
      </c>
      <c r="H267" s="73">
        <v>0</v>
      </c>
      <c r="I267" s="73">
        <v>6</v>
      </c>
      <c r="J267" s="73">
        <v>2</v>
      </c>
      <c r="K267" s="73">
        <v>7</v>
      </c>
    </row>
    <row r="268" spans="2:11" ht="15" customHeight="1" thickBot="1" x14ac:dyDescent="0.3">
      <c r="B268" s="39" t="s">
        <v>336</v>
      </c>
      <c r="C268" s="73">
        <v>0</v>
      </c>
      <c r="D268" s="73">
        <v>15</v>
      </c>
      <c r="E268" s="73">
        <v>9</v>
      </c>
      <c r="F268" s="73">
        <v>0</v>
      </c>
      <c r="G268" s="73">
        <v>1</v>
      </c>
      <c r="H268" s="73">
        <v>1</v>
      </c>
      <c r="I268" s="73">
        <v>8</v>
      </c>
      <c r="J268" s="73">
        <v>4</v>
      </c>
      <c r="K268" s="73">
        <v>4</v>
      </c>
    </row>
    <row r="269" spans="2:11" ht="15" customHeight="1" thickBot="1" x14ac:dyDescent="0.3">
      <c r="B269" s="39" t="s">
        <v>337</v>
      </c>
      <c r="C269" s="73">
        <v>0</v>
      </c>
      <c r="D269" s="73">
        <v>14</v>
      </c>
      <c r="E269" s="73">
        <v>13</v>
      </c>
      <c r="F269" s="73">
        <v>1</v>
      </c>
      <c r="G269" s="73">
        <v>0</v>
      </c>
      <c r="H269" s="73">
        <v>2</v>
      </c>
      <c r="I269" s="73">
        <v>10</v>
      </c>
      <c r="J269" s="73">
        <v>3</v>
      </c>
      <c r="K269" s="73">
        <v>8</v>
      </c>
    </row>
    <row r="270" spans="2:11" ht="15" customHeight="1" thickBot="1" x14ac:dyDescent="0.3">
      <c r="B270" s="39" t="s">
        <v>338</v>
      </c>
      <c r="C270" s="73">
        <v>0</v>
      </c>
      <c r="D270" s="73">
        <v>70</v>
      </c>
      <c r="E270" s="73">
        <v>51</v>
      </c>
      <c r="F270" s="73">
        <v>6</v>
      </c>
      <c r="G270" s="73">
        <v>4</v>
      </c>
      <c r="H270" s="73">
        <v>27</v>
      </c>
      <c r="I270" s="73">
        <v>38</v>
      </c>
      <c r="J270" s="73">
        <v>32</v>
      </c>
      <c r="K270" s="73">
        <v>41</v>
      </c>
    </row>
    <row r="271" spans="2:11" ht="15" customHeight="1" thickBot="1" x14ac:dyDescent="0.3">
      <c r="B271" s="39" t="s">
        <v>339</v>
      </c>
      <c r="C271" s="73">
        <v>0</v>
      </c>
      <c r="D271" s="73">
        <v>3</v>
      </c>
      <c r="E271" s="73">
        <v>3</v>
      </c>
      <c r="F271" s="73">
        <v>0</v>
      </c>
      <c r="G271" s="73">
        <v>0</v>
      </c>
      <c r="H271" s="73">
        <v>0</v>
      </c>
      <c r="I271" s="73">
        <v>4</v>
      </c>
      <c r="J271" s="73">
        <v>1</v>
      </c>
      <c r="K271" s="73">
        <v>2</v>
      </c>
    </row>
    <row r="272" spans="2:11" ht="15" customHeight="1" thickBot="1" x14ac:dyDescent="0.3">
      <c r="B272" s="39" t="s">
        <v>340</v>
      </c>
      <c r="C272" s="73">
        <v>0</v>
      </c>
      <c r="D272" s="73">
        <v>2</v>
      </c>
      <c r="E272" s="73">
        <v>3</v>
      </c>
      <c r="F272" s="73">
        <v>0</v>
      </c>
      <c r="G272" s="73">
        <v>0</v>
      </c>
      <c r="H272" s="73">
        <v>0</v>
      </c>
      <c r="I272" s="73">
        <v>1</v>
      </c>
      <c r="J272" s="73">
        <v>1</v>
      </c>
      <c r="K272" s="73">
        <v>2</v>
      </c>
    </row>
    <row r="273" spans="2:11" ht="15" customHeight="1" thickBot="1" x14ac:dyDescent="0.3">
      <c r="B273" s="59" t="s">
        <v>341</v>
      </c>
      <c r="C273" s="73">
        <v>0</v>
      </c>
      <c r="D273" s="73">
        <v>9</v>
      </c>
      <c r="E273" s="73">
        <v>3</v>
      </c>
      <c r="F273" s="73">
        <v>0</v>
      </c>
      <c r="G273" s="73">
        <v>0</v>
      </c>
      <c r="H273" s="73">
        <v>1</v>
      </c>
      <c r="I273" s="73">
        <v>0</v>
      </c>
      <c r="J273" s="73">
        <v>3</v>
      </c>
      <c r="K273" s="73">
        <v>2</v>
      </c>
    </row>
    <row r="274" spans="2:11" ht="15" customHeight="1" thickBot="1" x14ac:dyDescent="0.3">
      <c r="B274" s="39" t="s">
        <v>342</v>
      </c>
      <c r="C274" s="73">
        <v>0</v>
      </c>
      <c r="D274" s="73">
        <v>38</v>
      </c>
      <c r="E274" s="73">
        <v>28</v>
      </c>
      <c r="F274" s="73">
        <v>5</v>
      </c>
      <c r="G274" s="73">
        <v>0</v>
      </c>
      <c r="H274" s="73">
        <v>17</v>
      </c>
      <c r="I274" s="73">
        <v>21</v>
      </c>
      <c r="J274" s="73">
        <v>29</v>
      </c>
      <c r="K274" s="73">
        <v>18</v>
      </c>
    </row>
    <row r="275" spans="2:11" ht="15" customHeight="1" thickBot="1" x14ac:dyDescent="0.3">
      <c r="B275" s="39" t="s">
        <v>343</v>
      </c>
      <c r="C275" s="73">
        <v>0</v>
      </c>
      <c r="D275" s="73">
        <v>68</v>
      </c>
      <c r="E275" s="73">
        <v>26</v>
      </c>
      <c r="F275" s="73">
        <v>0</v>
      </c>
      <c r="G275" s="73">
        <v>3</v>
      </c>
      <c r="H275" s="73">
        <v>15</v>
      </c>
      <c r="I275" s="73">
        <v>31</v>
      </c>
      <c r="J275" s="73">
        <v>32</v>
      </c>
      <c r="K275" s="73">
        <v>20</v>
      </c>
    </row>
    <row r="276" spans="2:11" ht="15" customHeight="1" thickBot="1" x14ac:dyDescent="0.3">
      <c r="B276" s="39" t="s">
        <v>344</v>
      </c>
      <c r="C276" s="73">
        <v>1</v>
      </c>
      <c r="D276" s="73">
        <v>26</v>
      </c>
      <c r="E276" s="73">
        <v>18</v>
      </c>
      <c r="F276" s="73">
        <v>3</v>
      </c>
      <c r="G276" s="73">
        <v>0</v>
      </c>
      <c r="H276" s="73">
        <v>7</v>
      </c>
      <c r="I276" s="73">
        <v>18</v>
      </c>
      <c r="J276" s="73">
        <v>8</v>
      </c>
      <c r="K276" s="73">
        <v>21</v>
      </c>
    </row>
    <row r="277" spans="2:11" ht="15" customHeight="1" thickBot="1" x14ac:dyDescent="0.3">
      <c r="B277" s="39" t="s">
        <v>345</v>
      </c>
      <c r="C277" s="73">
        <v>0</v>
      </c>
      <c r="D277" s="73">
        <v>25</v>
      </c>
      <c r="E277" s="73">
        <v>8</v>
      </c>
      <c r="F277" s="73">
        <v>1</v>
      </c>
      <c r="G277" s="73">
        <v>1</v>
      </c>
      <c r="H277" s="73">
        <v>6</v>
      </c>
      <c r="I277" s="73">
        <v>7</v>
      </c>
      <c r="J277" s="73">
        <v>9</v>
      </c>
      <c r="K277" s="73">
        <v>6</v>
      </c>
    </row>
    <row r="278" spans="2:11" ht="15" customHeight="1" thickBot="1" x14ac:dyDescent="0.3">
      <c r="B278" s="39" t="s">
        <v>346</v>
      </c>
      <c r="C278" s="73">
        <v>0</v>
      </c>
      <c r="D278" s="73">
        <v>9</v>
      </c>
      <c r="E278" s="73">
        <v>0</v>
      </c>
      <c r="F278" s="73">
        <v>0</v>
      </c>
      <c r="G278" s="73">
        <v>0</v>
      </c>
      <c r="H278" s="73">
        <v>1</v>
      </c>
      <c r="I278" s="73">
        <v>3</v>
      </c>
      <c r="J278" s="73">
        <v>2</v>
      </c>
      <c r="K278" s="73">
        <v>2</v>
      </c>
    </row>
    <row r="279" spans="2:11" ht="15" customHeight="1" thickBot="1" x14ac:dyDescent="0.3">
      <c r="B279" s="39" t="s">
        <v>347</v>
      </c>
      <c r="C279" s="73">
        <v>0</v>
      </c>
      <c r="D279" s="73">
        <v>74</v>
      </c>
      <c r="E279" s="73">
        <v>48</v>
      </c>
      <c r="F279" s="73">
        <v>2</v>
      </c>
      <c r="G279" s="73">
        <v>2</v>
      </c>
      <c r="H279" s="73">
        <v>18</v>
      </c>
      <c r="I279" s="73">
        <v>45</v>
      </c>
      <c r="J279" s="73">
        <v>29</v>
      </c>
      <c r="K279" s="73">
        <v>16</v>
      </c>
    </row>
    <row r="280" spans="2:11" ht="15" customHeight="1" thickBot="1" x14ac:dyDescent="0.3">
      <c r="B280" s="39" t="s">
        <v>348</v>
      </c>
      <c r="C280" s="73">
        <v>0</v>
      </c>
      <c r="D280" s="73">
        <v>31</v>
      </c>
      <c r="E280" s="73">
        <v>18</v>
      </c>
      <c r="F280" s="73">
        <v>2</v>
      </c>
      <c r="G280" s="73">
        <v>0</v>
      </c>
      <c r="H280" s="73">
        <v>5</v>
      </c>
      <c r="I280" s="73">
        <v>11</v>
      </c>
      <c r="J280" s="73">
        <v>9</v>
      </c>
      <c r="K280" s="73">
        <v>12</v>
      </c>
    </row>
    <row r="281" spans="2:11" ht="15" customHeight="1" thickBot="1" x14ac:dyDescent="0.3">
      <c r="B281" s="59" t="s">
        <v>349</v>
      </c>
      <c r="C281" s="73">
        <v>0</v>
      </c>
      <c r="D281" s="73">
        <v>4</v>
      </c>
      <c r="E281" s="73">
        <v>4</v>
      </c>
      <c r="F281" s="73">
        <v>1</v>
      </c>
      <c r="G281" s="73">
        <v>0</v>
      </c>
      <c r="H281" s="73">
        <v>0</v>
      </c>
      <c r="I281" s="73">
        <v>0</v>
      </c>
      <c r="J281" s="73">
        <v>1</v>
      </c>
      <c r="K281" s="73">
        <v>2</v>
      </c>
    </row>
    <row r="282" spans="2:11" ht="15" customHeight="1" thickBot="1" x14ac:dyDescent="0.3">
      <c r="B282" s="39" t="s">
        <v>350</v>
      </c>
      <c r="C282" s="73">
        <v>0</v>
      </c>
      <c r="D282" s="73">
        <v>64</v>
      </c>
      <c r="E282" s="73">
        <v>38</v>
      </c>
      <c r="F282" s="73">
        <v>2</v>
      </c>
      <c r="G282" s="73">
        <v>0</v>
      </c>
      <c r="H282" s="73">
        <v>13</v>
      </c>
      <c r="I282" s="73">
        <v>25</v>
      </c>
      <c r="J282" s="73">
        <v>30</v>
      </c>
      <c r="K282" s="73">
        <v>30</v>
      </c>
    </row>
    <row r="283" spans="2:11" ht="15" customHeight="1" thickBot="1" x14ac:dyDescent="0.3">
      <c r="B283" s="39" t="s">
        <v>351</v>
      </c>
      <c r="C283" s="73">
        <v>0</v>
      </c>
      <c r="D283" s="73">
        <v>23</v>
      </c>
      <c r="E283" s="73">
        <v>16</v>
      </c>
      <c r="F283" s="73">
        <v>2</v>
      </c>
      <c r="G283" s="73">
        <v>0</v>
      </c>
      <c r="H283" s="73">
        <v>9</v>
      </c>
      <c r="I283" s="73">
        <v>10</v>
      </c>
      <c r="J283" s="73">
        <v>9</v>
      </c>
      <c r="K283" s="73">
        <v>7</v>
      </c>
    </row>
    <row r="284" spans="2:11" ht="15" customHeight="1" thickBot="1" x14ac:dyDescent="0.3">
      <c r="B284" s="39" t="s">
        <v>352</v>
      </c>
      <c r="C284" s="73">
        <v>0</v>
      </c>
      <c r="D284" s="73">
        <v>152</v>
      </c>
      <c r="E284" s="73">
        <v>97</v>
      </c>
      <c r="F284" s="73">
        <v>9</v>
      </c>
      <c r="G284" s="73">
        <v>2</v>
      </c>
      <c r="H284" s="73">
        <v>32</v>
      </c>
      <c r="I284" s="73">
        <v>97</v>
      </c>
      <c r="J284" s="73">
        <v>58</v>
      </c>
      <c r="K284" s="73">
        <v>75</v>
      </c>
    </row>
    <row r="285" spans="2:11" ht="15" customHeight="1" thickBot="1" x14ac:dyDescent="0.3">
      <c r="B285" s="39" t="s">
        <v>353</v>
      </c>
      <c r="C285" s="73">
        <v>1</v>
      </c>
      <c r="D285" s="73">
        <v>48</v>
      </c>
      <c r="E285" s="73">
        <v>49</v>
      </c>
      <c r="F285" s="73">
        <v>1</v>
      </c>
      <c r="G285" s="73">
        <v>2</v>
      </c>
      <c r="H285" s="73">
        <v>9</v>
      </c>
      <c r="I285" s="73">
        <v>29</v>
      </c>
      <c r="J285" s="73">
        <v>26</v>
      </c>
      <c r="K285" s="73">
        <v>44</v>
      </c>
    </row>
    <row r="286" spans="2:11" ht="15" customHeight="1" thickBot="1" x14ac:dyDescent="0.3">
      <c r="B286" s="39" t="s">
        <v>354</v>
      </c>
      <c r="C286" s="73">
        <v>0</v>
      </c>
      <c r="D286" s="73">
        <v>43</v>
      </c>
      <c r="E286" s="73">
        <v>10</v>
      </c>
      <c r="F286" s="73">
        <v>1</v>
      </c>
      <c r="G286" s="73">
        <v>0</v>
      </c>
      <c r="H286" s="73">
        <v>2</v>
      </c>
      <c r="I286" s="73">
        <v>13</v>
      </c>
      <c r="J286" s="73">
        <v>5</v>
      </c>
      <c r="K286" s="73">
        <v>14</v>
      </c>
    </row>
    <row r="287" spans="2:11" ht="15" customHeight="1" thickBot="1" x14ac:dyDescent="0.3">
      <c r="B287" s="39" t="s">
        <v>355</v>
      </c>
      <c r="C287" s="73">
        <v>0</v>
      </c>
      <c r="D287" s="73">
        <v>47</v>
      </c>
      <c r="E287" s="73">
        <v>20</v>
      </c>
      <c r="F287" s="73">
        <v>3</v>
      </c>
      <c r="G287" s="73">
        <v>3</v>
      </c>
      <c r="H287" s="73">
        <v>13</v>
      </c>
      <c r="I287" s="73">
        <v>26</v>
      </c>
      <c r="J287" s="73">
        <v>20</v>
      </c>
      <c r="K287" s="73">
        <v>14</v>
      </c>
    </row>
    <row r="288" spans="2:11" ht="15" customHeight="1" thickBot="1" x14ac:dyDescent="0.3">
      <c r="B288" s="39" t="s">
        <v>356</v>
      </c>
      <c r="C288" s="73">
        <v>0</v>
      </c>
      <c r="D288" s="73">
        <v>24</v>
      </c>
      <c r="E288" s="73">
        <v>9</v>
      </c>
      <c r="F288" s="73">
        <v>2</v>
      </c>
      <c r="G288" s="73">
        <v>0</v>
      </c>
      <c r="H288" s="73">
        <v>2</v>
      </c>
      <c r="I288" s="73">
        <v>9</v>
      </c>
      <c r="J288" s="73">
        <v>4</v>
      </c>
      <c r="K288" s="73">
        <v>10</v>
      </c>
    </row>
    <row r="289" spans="2:11" ht="15" customHeight="1" thickBot="1" x14ac:dyDescent="0.3">
      <c r="B289" s="39" t="s">
        <v>357</v>
      </c>
      <c r="C289" s="73">
        <v>0</v>
      </c>
      <c r="D289" s="73">
        <v>138</v>
      </c>
      <c r="E289" s="73">
        <v>59</v>
      </c>
      <c r="F289" s="73">
        <v>6</v>
      </c>
      <c r="G289" s="73">
        <v>3</v>
      </c>
      <c r="H289" s="73">
        <v>23</v>
      </c>
      <c r="I289" s="73">
        <v>69</v>
      </c>
      <c r="J289" s="73">
        <v>82</v>
      </c>
      <c r="K289" s="73">
        <v>38</v>
      </c>
    </row>
    <row r="290" spans="2:11" ht="15" customHeight="1" thickBot="1" x14ac:dyDescent="0.3">
      <c r="B290" s="39" t="s">
        <v>358</v>
      </c>
      <c r="C290" s="73">
        <v>0</v>
      </c>
      <c r="D290" s="73">
        <v>38</v>
      </c>
      <c r="E290" s="73">
        <v>36</v>
      </c>
      <c r="F290" s="73">
        <v>0</v>
      </c>
      <c r="G290" s="73">
        <v>1</v>
      </c>
      <c r="H290" s="73">
        <v>8</v>
      </c>
      <c r="I290" s="73">
        <v>14</v>
      </c>
      <c r="J290" s="73">
        <v>13</v>
      </c>
      <c r="K290" s="73">
        <v>30</v>
      </c>
    </row>
    <row r="291" spans="2:11" ht="15" customHeight="1" thickBot="1" x14ac:dyDescent="0.3">
      <c r="B291" s="39" t="s">
        <v>359</v>
      </c>
      <c r="C291" s="73">
        <v>0</v>
      </c>
      <c r="D291" s="73">
        <v>34</v>
      </c>
      <c r="E291" s="73">
        <v>29</v>
      </c>
      <c r="F291" s="73">
        <v>2</v>
      </c>
      <c r="G291" s="73">
        <v>0</v>
      </c>
      <c r="H291" s="73">
        <v>8</v>
      </c>
      <c r="I291" s="73">
        <v>24</v>
      </c>
      <c r="J291" s="73">
        <v>19</v>
      </c>
      <c r="K291" s="73">
        <v>11</v>
      </c>
    </row>
    <row r="292" spans="2:11" ht="15" customHeight="1" thickBot="1" x14ac:dyDescent="0.3">
      <c r="B292" s="39" t="s">
        <v>360</v>
      </c>
      <c r="C292" s="73">
        <v>0</v>
      </c>
      <c r="D292" s="73">
        <v>34</v>
      </c>
      <c r="E292" s="73">
        <v>33</v>
      </c>
      <c r="F292" s="73">
        <v>2</v>
      </c>
      <c r="G292" s="73">
        <v>0</v>
      </c>
      <c r="H292" s="73">
        <v>5</v>
      </c>
      <c r="I292" s="73">
        <v>7</v>
      </c>
      <c r="J292" s="73">
        <v>5</v>
      </c>
      <c r="K292" s="73">
        <v>13</v>
      </c>
    </row>
    <row r="293" spans="2:11" ht="15" customHeight="1" thickBot="1" x14ac:dyDescent="0.3">
      <c r="B293" s="39" t="s">
        <v>361</v>
      </c>
      <c r="C293" s="73">
        <v>0</v>
      </c>
      <c r="D293" s="73">
        <v>20</v>
      </c>
      <c r="E293" s="73">
        <v>8</v>
      </c>
      <c r="F293" s="73">
        <v>0</v>
      </c>
      <c r="G293" s="73">
        <v>0</v>
      </c>
      <c r="H293" s="73">
        <v>2</v>
      </c>
      <c r="I293" s="73">
        <v>11</v>
      </c>
      <c r="J293" s="73">
        <v>1</v>
      </c>
      <c r="K293" s="73">
        <v>2</v>
      </c>
    </row>
    <row r="294" spans="2:11" ht="15" customHeight="1" thickBot="1" x14ac:dyDescent="0.3">
      <c r="B294" s="57" t="s">
        <v>362</v>
      </c>
      <c r="C294" s="73">
        <v>0</v>
      </c>
      <c r="D294" s="73">
        <v>19</v>
      </c>
      <c r="E294" s="73">
        <v>38</v>
      </c>
      <c r="F294" s="73">
        <v>1</v>
      </c>
      <c r="G294" s="73">
        <v>0</v>
      </c>
      <c r="H294" s="73">
        <v>6</v>
      </c>
      <c r="I294" s="73">
        <v>14</v>
      </c>
      <c r="J294" s="73">
        <v>16</v>
      </c>
      <c r="K294" s="73">
        <v>21</v>
      </c>
    </row>
    <row r="295" spans="2:11" ht="15" customHeight="1" thickBot="1" x14ac:dyDescent="0.3">
      <c r="B295" s="61" t="s">
        <v>363</v>
      </c>
      <c r="C295" s="73">
        <v>0</v>
      </c>
      <c r="D295" s="73">
        <v>86</v>
      </c>
      <c r="E295" s="73">
        <v>68</v>
      </c>
      <c r="F295" s="73">
        <v>5</v>
      </c>
      <c r="G295" s="73">
        <v>2</v>
      </c>
      <c r="H295" s="73">
        <v>11</v>
      </c>
      <c r="I295" s="73">
        <v>55</v>
      </c>
      <c r="J295" s="73">
        <v>30</v>
      </c>
      <c r="K295" s="73">
        <v>50</v>
      </c>
    </row>
    <row r="296" spans="2:11" ht="15" customHeight="1" thickBot="1" x14ac:dyDescent="0.3">
      <c r="B296" s="39" t="s">
        <v>364</v>
      </c>
      <c r="C296" s="73">
        <v>0</v>
      </c>
      <c r="D296" s="73">
        <v>6</v>
      </c>
      <c r="E296" s="73">
        <v>1</v>
      </c>
      <c r="F296" s="73">
        <v>2</v>
      </c>
      <c r="G296" s="73">
        <v>1</v>
      </c>
      <c r="H296" s="73">
        <v>0</v>
      </c>
      <c r="I296" s="73">
        <v>1</v>
      </c>
      <c r="J296" s="73">
        <v>0</v>
      </c>
      <c r="K296" s="73">
        <v>2</v>
      </c>
    </row>
    <row r="297" spans="2:11" ht="15" customHeight="1" thickBot="1" x14ac:dyDescent="0.3">
      <c r="B297" s="39" t="s">
        <v>365</v>
      </c>
      <c r="C297" s="73">
        <v>0</v>
      </c>
      <c r="D297" s="73">
        <v>29</v>
      </c>
      <c r="E297" s="73">
        <v>22</v>
      </c>
      <c r="F297" s="73">
        <v>2</v>
      </c>
      <c r="G297" s="73">
        <v>2</v>
      </c>
      <c r="H297" s="73">
        <v>4</v>
      </c>
      <c r="I297" s="73">
        <v>17</v>
      </c>
      <c r="J297" s="73">
        <v>6</v>
      </c>
      <c r="K297" s="73">
        <v>10</v>
      </c>
    </row>
    <row r="298" spans="2:11" ht="15" customHeight="1" thickBot="1" x14ac:dyDescent="0.3">
      <c r="B298" s="39" t="s">
        <v>366</v>
      </c>
      <c r="C298" s="73">
        <v>0</v>
      </c>
      <c r="D298" s="73">
        <v>25</v>
      </c>
      <c r="E298" s="73">
        <v>16</v>
      </c>
      <c r="F298" s="73">
        <v>2</v>
      </c>
      <c r="G298" s="73">
        <v>0</v>
      </c>
      <c r="H298" s="73">
        <v>3</v>
      </c>
      <c r="I298" s="73">
        <v>16</v>
      </c>
      <c r="J298" s="73">
        <v>16</v>
      </c>
      <c r="K298" s="73">
        <v>7</v>
      </c>
    </row>
    <row r="299" spans="2:11" ht="15" customHeight="1" thickBot="1" x14ac:dyDescent="0.3">
      <c r="B299" s="57" t="s">
        <v>367</v>
      </c>
      <c r="C299" s="73">
        <v>0</v>
      </c>
      <c r="D299" s="73">
        <v>28</v>
      </c>
      <c r="E299" s="73">
        <v>39</v>
      </c>
      <c r="F299" s="73">
        <v>2</v>
      </c>
      <c r="G299" s="73">
        <v>2</v>
      </c>
      <c r="H299" s="73">
        <v>6</v>
      </c>
      <c r="I299" s="73">
        <v>16</v>
      </c>
      <c r="J299" s="73">
        <v>11</v>
      </c>
      <c r="K299" s="73">
        <v>23</v>
      </c>
    </row>
    <row r="300" spans="2:11" ht="15" customHeight="1" thickBot="1" x14ac:dyDescent="0.3">
      <c r="B300" s="61" t="s">
        <v>368</v>
      </c>
      <c r="C300" s="73">
        <v>0</v>
      </c>
      <c r="D300" s="73">
        <v>73</v>
      </c>
      <c r="E300" s="73">
        <v>44</v>
      </c>
      <c r="F300" s="73">
        <v>3</v>
      </c>
      <c r="G300" s="73">
        <v>1</v>
      </c>
      <c r="H300" s="73">
        <v>15</v>
      </c>
      <c r="I300" s="73">
        <v>50</v>
      </c>
      <c r="J300" s="73">
        <v>27</v>
      </c>
      <c r="K300" s="73">
        <v>41</v>
      </c>
    </row>
    <row r="301" spans="2:11" ht="15" customHeight="1" thickBot="1" x14ac:dyDescent="0.3">
      <c r="B301" s="39" t="s">
        <v>369</v>
      </c>
      <c r="C301" s="73">
        <v>0</v>
      </c>
      <c r="D301" s="73">
        <v>60</v>
      </c>
      <c r="E301" s="73">
        <v>40</v>
      </c>
      <c r="F301" s="73">
        <v>7</v>
      </c>
      <c r="G301" s="73">
        <v>1</v>
      </c>
      <c r="H301" s="73">
        <v>9</v>
      </c>
      <c r="I301" s="73">
        <v>41</v>
      </c>
      <c r="J301" s="73">
        <v>20</v>
      </c>
      <c r="K301" s="73">
        <v>25</v>
      </c>
    </row>
    <row r="302" spans="2:11" ht="15" customHeight="1" thickBot="1" x14ac:dyDescent="0.3">
      <c r="B302" s="39" t="s">
        <v>370</v>
      </c>
      <c r="C302" s="73">
        <v>0</v>
      </c>
      <c r="D302" s="73">
        <v>22</v>
      </c>
      <c r="E302" s="73">
        <v>13</v>
      </c>
      <c r="F302" s="73">
        <v>1</v>
      </c>
      <c r="G302" s="73">
        <v>1</v>
      </c>
      <c r="H302" s="73">
        <v>5</v>
      </c>
      <c r="I302" s="73">
        <v>13</v>
      </c>
      <c r="J302" s="73">
        <v>13</v>
      </c>
      <c r="K302" s="73">
        <v>15</v>
      </c>
    </row>
    <row r="303" spans="2:11" ht="15" customHeight="1" thickBot="1" x14ac:dyDescent="0.3">
      <c r="B303" s="39" t="s">
        <v>371</v>
      </c>
      <c r="C303" s="73">
        <v>0</v>
      </c>
      <c r="D303" s="73">
        <v>59</v>
      </c>
      <c r="E303" s="73">
        <v>41</v>
      </c>
      <c r="F303" s="73">
        <v>9</v>
      </c>
      <c r="G303" s="73">
        <v>0</v>
      </c>
      <c r="H303" s="73">
        <v>8</v>
      </c>
      <c r="I303" s="73">
        <v>34</v>
      </c>
      <c r="J303" s="73">
        <v>23</v>
      </c>
      <c r="K303" s="73">
        <v>27</v>
      </c>
    </row>
    <row r="304" spans="2:11" ht="15" customHeight="1" thickBot="1" x14ac:dyDescent="0.3">
      <c r="B304" s="39" t="s">
        <v>372</v>
      </c>
      <c r="C304" s="73">
        <v>0</v>
      </c>
      <c r="D304" s="73">
        <v>31</v>
      </c>
      <c r="E304" s="73">
        <v>34</v>
      </c>
      <c r="F304" s="73">
        <v>4</v>
      </c>
      <c r="G304" s="73">
        <v>3</v>
      </c>
      <c r="H304" s="73">
        <v>9</v>
      </c>
      <c r="I304" s="73">
        <v>22</v>
      </c>
      <c r="J304" s="73">
        <v>10</v>
      </c>
      <c r="K304" s="73">
        <v>25</v>
      </c>
    </row>
    <row r="305" spans="2:11" ht="15" customHeight="1" thickBot="1" x14ac:dyDescent="0.3">
      <c r="B305" s="39" t="s">
        <v>373</v>
      </c>
      <c r="C305" s="73">
        <v>0</v>
      </c>
      <c r="D305" s="73">
        <v>258</v>
      </c>
      <c r="E305" s="73">
        <v>177</v>
      </c>
      <c r="F305" s="73">
        <v>16</v>
      </c>
      <c r="G305" s="73">
        <v>8</v>
      </c>
      <c r="H305" s="73">
        <v>73</v>
      </c>
      <c r="I305" s="73">
        <v>195</v>
      </c>
      <c r="J305" s="73">
        <v>82</v>
      </c>
      <c r="K305" s="73">
        <v>158</v>
      </c>
    </row>
    <row r="306" spans="2:11" ht="15" customHeight="1" thickBot="1" x14ac:dyDescent="0.3">
      <c r="B306" s="39" t="s">
        <v>374</v>
      </c>
      <c r="C306" s="73">
        <v>0</v>
      </c>
      <c r="D306" s="73">
        <v>36</v>
      </c>
      <c r="E306" s="73">
        <v>39</v>
      </c>
      <c r="F306" s="73">
        <v>3</v>
      </c>
      <c r="G306" s="73">
        <v>0</v>
      </c>
      <c r="H306" s="73">
        <v>11</v>
      </c>
      <c r="I306" s="73">
        <v>25</v>
      </c>
      <c r="J306" s="73">
        <v>17</v>
      </c>
      <c r="K306" s="73">
        <v>24</v>
      </c>
    </row>
    <row r="307" spans="2:11" ht="15" customHeight="1" thickBot="1" x14ac:dyDescent="0.3">
      <c r="B307" s="39" t="s">
        <v>375</v>
      </c>
      <c r="C307" s="73">
        <v>0</v>
      </c>
      <c r="D307" s="73">
        <v>58</v>
      </c>
      <c r="E307" s="73">
        <v>53</v>
      </c>
      <c r="F307" s="73">
        <v>1</v>
      </c>
      <c r="G307" s="73">
        <v>1</v>
      </c>
      <c r="H307" s="73">
        <v>8</v>
      </c>
      <c r="I307" s="73">
        <v>78</v>
      </c>
      <c r="J307" s="73">
        <v>45</v>
      </c>
      <c r="K307" s="73">
        <v>39</v>
      </c>
    </row>
    <row r="308" spans="2:11" ht="15" customHeight="1" thickBot="1" x14ac:dyDescent="0.3">
      <c r="B308" s="39" t="s">
        <v>376</v>
      </c>
      <c r="C308" s="73">
        <v>0</v>
      </c>
      <c r="D308" s="73">
        <v>32</v>
      </c>
      <c r="E308" s="73">
        <v>33</v>
      </c>
      <c r="F308" s="73">
        <v>2</v>
      </c>
      <c r="G308" s="73">
        <v>0</v>
      </c>
      <c r="H308" s="73">
        <v>10</v>
      </c>
      <c r="I308" s="73">
        <v>20</v>
      </c>
      <c r="J308" s="73">
        <v>10</v>
      </c>
      <c r="K308" s="73">
        <v>12</v>
      </c>
    </row>
    <row r="309" spans="2:11" ht="15" customHeight="1" thickBot="1" x14ac:dyDescent="0.3">
      <c r="B309" s="39" t="s">
        <v>377</v>
      </c>
      <c r="C309" s="73">
        <v>0</v>
      </c>
      <c r="D309" s="73">
        <v>31</v>
      </c>
      <c r="E309" s="73">
        <v>18</v>
      </c>
      <c r="F309" s="73">
        <v>0</v>
      </c>
      <c r="G309" s="73">
        <v>1</v>
      </c>
      <c r="H309" s="73">
        <v>10</v>
      </c>
      <c r="I309" s="73">
        <v>17</v>
      </c>
      <c r="J309" s="73">
        <v>5</v>
      </c>
      <c r="K309" s="73">
        <v>9</v>
      </c>
    </row>
    <row r="310" spans="2:11" ht="15" customHeight="1" thickBot="1" x14ac:dyDescent="0.3">
      <c r="B310" s="39" t="s">
        <v>378</v>
      </c>
      <c r="C310" s="73">
        <v>0</v>
      </c>
      <c r="D310" s="73">
        <v>26</v>
      </c>
      <c r="E310" s="73">
        <v>18</v>
      </c>
      <c r="F310" s="73">
        <v>2</v>
      </c>
      <c r="G310" s="73">
        <v>1</v>
      </c>
      <c r="H310" s="73">
        <v>6</v>
      </c>
      <c r="I310" s="73">
        <v>15</v>
      </c>
      <c r="J310" s="73">
        <v>4</v>
      </c>
      <c r="K310" s="73">
        <v>22</v>
      </c>
    </row>
    <row r="311" spans="2:11" ht="15" customHeight="1" thickBot="1" x14ac:dyDescent="0.3">
      <c r="B311" s="39" t="s">
        <v>379</v>
      </c>
      <c r="C311" s="73">
        <v>0</v>
      </c>
      <c r="D311" s="73">
        <v>61</v>
      </c>
      <c r="E311" s="73">
        <v>32</v>
      </c>
      <c r="F311" s="73">
        <v>2</v>
      </c>
      <c r="G311" s="73">
        <v>1</v>
      </c>
      <c r="H311" s="73">
        <v>10</v>
      </c>
      <c r="I311" s="73">
        <v>26</v>
      </c>
      <c r="J311" s="73">
        <v>14</v>
      </c>
      <c r="K311" s="73">
        <v>13</v>
      </c>
    </row>
    <row r="312" spans="2:11" ht="15" customHeight="1" thickBot="1" x14ac:dyDescent="0.3">
      <c r="B312" s="39" t="s">
        <v>380</v>
      </c>
      <c r="C312" s="73">
        <v>0</v>
      </c>
      <c r="D312" s="73">
        <v>54</v>
      </c>
      <c r="E312" s="73">
        <v>21</v>
      </c>
      <c r="F312" s="73">
        <v>3</v>
      </c>
      <c r="G312" s="73">
        <v>0</v>
      </c>
      <c r="H312" s="73">
        <v>12</v>
      </c>
      <c r="I312" s="73">
        <v>33</v>
      </c>
      <c r="J312" s="73">
        <v>8</v>
      </c>
      <c r="K312" s="73">
        <v>14</v>
      </c>
    </row>
    <row r="313" spans="2:11" ht="15" customHeight="1" thickBot="1" x14ac:dyDescent="0.3">
      <c r="B313" s="39" t="s">
        <v>381</v>
      </c>
      <c r="C313" s="73">
        <v>1</v>
      </c>
      <c r="D313" s="73">
        <v>65</v>
      </c>
      <c r="E313" s="73">
        <v>54</v>
      </c>
      <c r="F313" s="73">
        <v>3</v>
      </c>
      <c r="G313" s="73">
        <v>1</v>
      </c>
      <c r="H313" s="73">
        <v>16</v>
      </c>
      <c r="I313" s="73">
        <v>38</v>
      </c>
      <c r="J313" s="73">
        <v>18</v>
      </c>
      <c r="K313" s="73">
        <v>31</v>
      </c>
    </row>
    <row r="314" spans="2:11" ht="15" customHeight="1" thickBot="1" x14ac:dyDescent="0.3">
      <c r="B314" s="39" t="s">
        <v>382</v>
      </c>
      <c r="C314" s="73">
        <v>0</v>
      </c>
      <c r="D314" s="73">
        <v>23</v>
      </c>
      <c r="E314" s="73">
        <v>9</v>
      </c>
      <c r="F314" s="73">
        <v>3</v>
      </c>
      <c r="G314" s="73">
        <v>0</v>
      </c>
      <c r="H314" s="73">
        <v>7</v>
      </c>
      <c r="I314" s="73">
        <v>17</v>
      </c>
      <c r="J314" s="73">
        <v>4</v>
      </c>
      <c r="K314" s="73">
        <v>9</v>
      </c>
    </row>
    <row r="315" spans="2:11" ht="15" customHeight="1" thickBot="1" x14ac:dyDescent="0.3">
      <c r="B315" s="39" t="s">
        <v>383</v>
      </c>
      <c r="C315" s="73">
        <v>0</v>
      </c>
      <c r="D315" s="73">
        <v>30</v>
      </c>
      <c r="E315" s="73">
        <v>38</v>
      </c>
      <c r="F315" s="73">
        <v>0</v>
      </c>
      <c r="G315" s="73">
        <v>2</v>
      </c>
      <c r="H315" s="73">
        <v>9</v>
      </c>
      <c r="I315" s="73">
        <v>14</v>
      </c>
      <c r="J315" s="73">
        <v>8</v>
      </c>
      <c r="K315" s="73">
        <v>5</v>
      </c>
    </row>
    <row r="316" spans="2:11" ht="15" customHeight="1" thickBot="1" x14ac:dyDescent="0.3">
      <c r="B316" s="39" t="s">
        <v>384</v>
      </c>
      <c r="C316" s="73">
        <v>0</v>
      </c>
      <c r="D316" s="73">
        <v>35</v>
      </c>
      <c r="E316" s="73">
        <v>22</v>
      </c>
      <c r="F316" s="73">
        <v>1</v>
      </c>
      <c r="G316" s="73">
        <v>0</v>
      </c>
      <c r="H316" s="73">
        <v>8</v>
      </c>
      <c r="I316" s="73">
        <v>19</v>
      </c>
      <c r="J316" s="73">
        <v>9</v>
      </c>
      <c r="K316" s="73">
        <v>14</v>
      </c>
    </row>
    <row r="317" spans="2:11" ht="15" customHeight="1" thickBot="1" x14ac:dyDescent="0.3">
      <c r="B317" s="57" t="s">
        <v>385</v>
      </c>
      <c r="C317" s="73">
        <v>0</v>
      </c>
      <c r="D317" s="73">
        <v>17</v>
      </c>
      <c r="E317" s="73">
        <v>23</v>
      </c>
      <c r="F317" s="73">
        <v>1</v>
      </c>
      <c r="G317" s="73">
        <v>0</v>
      </c>
      <c r="H317" s="73">
        <v>13</v>
      </c>
      <c r="I317" s="73">
        <v>18</v>
      </c>
      <c r="J317" s="73">
        <v>12</v>
      </c>
      <c r="K317" s="73">
        <v>7</v>
      </c>
    </row>
    <row r="318" spans="2:11" ht="15" customHeight="1" thickBot="1" x14ac:dyDescent="0.3">
      <c r="B318" s="61" t="s">
        <v>386</v>
      </c>
      <c r="C318" s="73">
        <v>0</v>
      </c>
      <c r="D318" s="73">
        <v>14</v>
      </c>
      <c r="E318" s="73">
        <v>15</v>
      </c>
      <c r="F318" s="73">
        <v>1</v>
      </c>
      <c r="G318" s="73">
        <v>0</v>
      </c>
      <c r="H318" s="73">
        <v>1</v>
      </c>
      <c r="I318" s="73">
        <v>4</v>
      </c>
      <c r="J318" s="73">
        <v>2</v>
      </c>
      <c r="K318" s="73">
        <v>1</v>
      </c>
    </row>
    <row r="319" spans="2:11" ht="15" customHeight="1" thickBot="1" x14ac:dyDescent="0.3">
      <c r="B319" s="39" t="s">
        <v>387</v>
      </c>
      <c r="C319" s="73">
        <v>0</v>
      </c>
      <c r="D319" s="73">
        <v>23</v>
      </c>
      <c r="E319" s="73">
        <v>11</v>
      </c>
      <c r="F319" s="73">
        <v>2</v>
      </c>
      <c r="G319" s="73">
        <v>0</v>
      </c>
      <c r="H319" s="73">
        <v>5</v>
      </c>
      <c r="I319" s="73">
        <v>8</v>
      </c>
      <c r="J319" s="73">
        <v>6</v>
      </c>
      <c r="K319" s="73">
        <v>7</v>
      </c>
    </row>
    <row r="320" spans="2:11" ht="15" customHeight="1" thickBot="1" x14ac:dyDescent="0.3">
      <c r="B320" s="39" t="s">
        <v>388</v>
      </c>
      <c r="C320" s="73">
        <v>0</v>
      </c>
      <c r="D320" s="73">
        <v>8</v>
      </c>
      <c r="E320" s="73">
        <v>4</v>
      </c>
      <c r="F320" s="73">
        <v>0</v>
      </c>
      <c r="G320" s="73">
        <v>0</v>
      </c>
      <c r="H320" s="73">
        <v>2</v>
      </c>
      <c r="I320" s="73">
        <v>3</v>
      </c>
      <c r="J320" s="73">
        <v>2</v>
      </c>
      <c r="K320" s="73">
        <v>2</v>
      </c>
    </row>
    <row r="321" spans="2:11" ht="15" customHeight="1" thickBot="1" x14ac:dyDescent="0.3">
      <c r="B321" s="39" t="s">
        <v>389</v>
      </c>
      <c r="C321" s="73">
        <v>0</v>
      </c>
      <c r="D321" s="73">
        <v>20</v>
      </c>
      <c r="E321" s="73">
        <v>16</v>
      </c>
      <c r="F321" s="73">
        <v>2</v>
      </c>
      <c r="G321" s="73">
        <v>0</v>
      </c>
      <c r="H321" s="73">
        <v>11</v>
      </c>
      <c r="I321" s="73">
        <v>19</v>
      </c>
      <c r="J321" s="73">
        <v>19</v>
      </c>
      <c r="K321" s="73">
        <v>19</v>
      </c>
    </row>
    <row r="322" spans="2:11" ht="15" customHeight="1" thickBot="1" x14ac:dyDescent="0.3">
      <c r="B322" s="39" t="s">
        <v>390</v>
      </c>
      <c r="C322" s="73">
        <v>0</v>
      </c>
      <c r="D322" s="73">
        <v>52</v>
      </c>
      <c r="E322" s="73">
        <v>46</v>
      </c>
      <c r="F322" s="73">
        <v>3</v>
      </c>
      <c r="G322" s="73">
        <v>1</v>
      </c>
      <c r="H322" s="73">
        <v>16</v>
      </c>
      <c r="I322" s="73">
        <v>51</v>
      </c>
      <c r="J322" s="73">
        <v>35</v>
      </c>
      <c r="K322" s="73">
        <v>27</v>
      </c>
    </row>
    <row r="323" spans="2:11" ht="15" customHeight="1" thickBot="1" x14ac:dyDescent="0.3">
      <c r="B323" s="39" t="s">
        <v>391</v>
      </c>
      <c r="C323" s="73">
        <v>0</v>
      </c>
      <c r="D323" s="73">
        <v>5</v>
      </c>
      <c r="E323" s="73">
        <v>10</v>
      </c>
      <c r="F323" s="73">
        <v>2</v>
      </c>
      <c r="G323" s="73">
        <v>0</v>
      </c>
      <c r="H323" s="73">
        <v>1</v>
      </c>
      <c r="I323" s="73">
        <v>7</v>
      </c>
      <c r="J323" s="73">
        <v>3</v>
      </c>
      <c r="K323" s="73">
        <v>5</v>
      </c>
    </row>
    <row r="324" spans="2:11" ht="15" customHeight="1" thickBot="1" x14ac:dyDescent="0.3">
      <c r="B324" s="39" t="s">
        <v>392</v>
      </c>
      <c r="C324" s="73">
        <v>0</v>
      </c>
      <c r="D324" s="73">
        <v>12</v>
      </c>
      <c r="E324" s="73">
        <v>6</v>
      </c>
      <c r="F324" s="73">
        <v>1</v>
      </c>
      <c r="G324" s="73">
        <v>0</v>
      </c>
      <c r="H324" s="73">
        <v>5</v>
      </c>
      <c r="I324" s="73">
        <v>7</v>
      </c>
      <c r="J324" s="73">
        <v>6</v>
      </c>
      <c r="K324" s="73">
        <v>2</v>
      </c>
    </row>
    <row r="325" spans="2:11" ht="15" customHeight="1" thickBot="1" x14ac:dyDescent="0.3">
      <c r="B325" s="39" t="s">
        <v>393</v>
      </c>
      <c r="C325" s="73">
        <v>0</v>
      </c>
      <c r="D325" s="73">
        <v>3</v>
      </c>
      <c r="E325" s="73">
        <v>3</v>
      </c>
      <c r="F325" s="73">
        <v>1</v>
      </c>
      <c r="G325" s="73">
        <v>0</v>
      </c>
      <c r="H325" s="73">
        <v>5</v>
      </c>
      <c r="I325" s="73">
        <v>6</v>
      </c>
      <c r="J325" s="73">
        <v>6</v>
      </c>
      <c r="K325" s="73">
        <v>0</v>
      </c>
    </row>
    <row r="326" spans="2:11" ht="15" customHeight="1" thickBot="1" x14ac:dyDescent="0.3">
      <c r="B326" s="39" t="s">
        <v>394</v>
      </c>
      <c r="C326" s="73">
        <v>0</v>
      </c>
      <c r="D326" s="73">
        <v>9</v>
      </c>
      <c r="E326" s="73">
        <v>0</v>
      </c>
      <c r="F326" s="73">
        <v>0</v>
      </c>
      <c r="G326" s="73">
        <v>0</v>
      </c>
      <c r="H326" s="73">
        <v>0</v>
      </c>
      <c r="I326" s="73">
        <v>2</v>
      </c>
      <c r="J326" s="73">
        <v>0</v>
      </c>
      <c r="K326" s="73">
        <v>0</v>
      </c>
    </row>
    <row r="327" spans="2:11" ht="15" customHeight="1" thickBot="1" x14ac:dyDescent="0.3">
      <c r="B327" s="39" t="s">
        <v>395</v>
      </c>
      <c r="C327" s="73">
        <v>0</v>
      </c>
      <c r="D327" s="73">
        <v>3</v>
      </c>
      <c r="E327" s="73">
        <v>3</v>
      </c>
      <c r="F327" s="73">
        <v>0</v>
      </c>
      <c r="G327" s="73">
        <v>0</v>
      </c>
      <c r="H327" s="73">
        <v>2</v>
      </c>
      <c r="I327" s="73">
        <v>1</v>
      </c>
      <c r="J327" s="73">
        <v>1</v>
      </c>
      <c r="K327" s="73">
        <v>4</v>
      </c>
    </row>
    <row r="328" spans="2:11" ht="15" customHeight="1" thickBot="1" x14ac:dyDescent="0.3">
      <c r="B328" s="39" t="s">
        <v>396</v>
      </c>
      <c r="C328" s="73">
        <v>0</v>
      </c>
      <c r="D328" s="73">
        <v>15</v>
      </c>
      <c r="E328" s="73">
        <v>13</v>
      </c>
      <c r="F328" s="73">
        <v>0</v>
      </c>
      <c r="G328" s="73">
        <v>0</v>
      </c>
      <c r="H328" s="73">
        <v>3</v>
      </c>
      <c r="I328" s="73">
        <v>7</v>
      </c>
      <c r="J328" s="73">
        <v>8</v>
      </c>
      <c r="K328" s="73">
        <v>7</v>
      </c>
    </row>
    <row r="329" spans="2:11" ht="15" customHeight="1" thickBot="1" x14ac:dyDescent="0.3">
      <c r="B329" s="39" t="s">
        <v>397</v>
      </c>
      <c r="C329" s="73">
        <v>0</v>
      </c>
      <c r="D329" s="73">
        <v>5</v>
      </c>
      <c r="E329" s="73">
        <v>1</v>
      </c>
      <c r="F329" s="73">
        <v>0</v>
      </c>
      <c r="G329" s="73">
        <v>0</v>
      </c>
      <c r="H329" s="73">
        <v>1</v>
      </c>
      <c r="I329" s="73">
        <v>2</v>
      </c>
      <c r="J329" s="73">
        <v>2</v>
      </c>
      <c r="K329" s="73">
        <v>2</v>
      </c>
    </row>
    <row r="330" spans="2:11" ht="15" customHeight="1" thickBot="1" x14ac:dyDescent="0.3">
      <c r="B330" s="39" t="s">
        <v>398</v>
      </c>
      <c r="C330" s="73">
        <v>0</v>
      </c>
      <c r="D330" s="73">
        <v>15</v>
      </c>
      <c r="E330" s="73">
        <v>15</v>
      </c>
      <c r="F330" s="73">
        <v>0</v>
      </c>
      <c r="G330" s="73">
        <v>1</v>
      </c>
      <c r="H330" s="73">
        <v>4</v>
      </c>
      <c r="I330" s="73">
        <v>10</v>
      </c>
      <c r="J330" s="73">
        <v>4</v>
      </c>
      <c r="K330" s="73">
        <v>4</v>
      </c>
    </row>
    <row r="331" spans="2:11" ht="15" customHeight="1" thickBot="1" x14ac:dyDescent="0.3">
      <c r="B331" s="57" t="s">
        <v>399</v>
      </c>
      <c r="C331" s="73">
        <v>0</v>
      </c>
      <c r="D331" s="73">
        <v>5</v>
      </c>
      <c r="E331" s="73">
        <v>5</v>
      </c>
      <c r="F331" s="73">
        <v>0</v>
      </c>
      <c r="G331" s="73">
        <v>0</v>
      </c>
      <c r="H331" s="73">
        <v>2</v>
      </c>
      <c r="I331" s="73">
        <v>2</v>
      </c>
      <c r="J331" s="73">
        <v>4</v>
      </c>
      <c r="K331" s="73">
        <v>3</v>
      </c>
    </row>
    <row r="332" spans="2:11" ht="15" customHeight="1" thickBot="1" x14ac:dyDescent="0.3">
      <c r="B332" s="61" t="s">
        <v>400</v>
      </c>
      <c r="C332" s="73">
        <v>0</v>
      </c>
      <c r="D332" s="73">
        <v>36</v>
      </c>
      <c r="E332" s="73">
        <v>33</v>
      </c>
      <c r="F332" s="73">
        <v>1</v>
      </c>
      <c r="G332" s="73">
        <v>1</v>
      </c>
      <c r="H332" s="73">
        <v>13</v>
      </c>
      <c r="I332" s="73">
        <v>23</v>
      </c>
      <c r="J332" s="73">
        <v>18</v>
      </c>
      <c r="K332" s="73">
        <v>26</v>
      </c>
    </row>
    <row r="333" spans="2:11" ht="15" customHeight="1" thickBot="1" x14ac:dyDescent="0.3">
      <c r="B333" s="39" t="s">
        <v>401</v>
      </c>
      <c r="C333" s="73">
        <v>0</v>
      </c>
      <c r="D333" s="73">
        <v>12</v>
      </c>
      <c r="E333" s="73">
        <v>5</v>
      </c>
      <c r="F333" s="73">
        <v>1</v>
      </c>
      <c r="G333" s="73">
        <v>1</v>
      </c>
      <c r="H333" s="73">
        <v>2</v>
      </c>
      <c r="I333" s="73">
        <v>9</v>
      </c>
      <c r="J333" s="73">
        <v>3</v>
      </c>
      <c r="K333" s="73">
        <v>3</v>
      </c>
    </row>
    <row r="334" spans="2:11" ht="15" customHeight="1" thickBot="1" x14ac:dyDescent="0.3">
      <c r="B334" s="39" t="s">
        <v>402</v>
      </c>
      <c r="C334" s="73">
        <v>0</v>
      </c>
      <c r="D334" s="73">
        <v>18</v>
      </c>
      <c r="E334" s="73">
        <v>7</v>
      </c>
      <c r="F334" s="73">
        <v>1</v>
      </c>
      <c r="G334" s="73">
        <v>0</v>
      </c>
      <c r="H334" s="73">
        <v>3</v>
      </c>
      <c r="I334" s="73">
        <v>8</v>
      </c>
      <c r="J334" s="73">
        <v>3</v>
      </c>
      <c r="K334" s="73">
        <v>8</v>
      </c>
    </row>
    <row r="335" spans="2:11" ht="15" customHeight="1" thickBot="1" x14ac:dyDescent="0.3">
      <c r="B335" s="39" t="s">
        <v>403</v>
      </c>
      <c r="C335" s="73">
        <v>0</v>
      </c>
      <c r="D335" s="73">
        <v>29</v>
      </c>
      <c r="E335" s="73">
        <v>9</v>
      </c>
      <c r="F335" s="73">
        <v>1</v>
      </c>
      <c r="G335" s="73">
        <v>0</v>
      </c>
      <c r="H335" s="73">
        <v>2</v>
      </c>
      <c r="I335" s="73">
        <v>16</v>
      </c>
      <c r="J335" s="73">
        <v>20</v>
      </c>
      <c r="K335" s="73">
        <v>1</v>
      </c>
    </row>
    <row r="336" spans="2:11" ht="15" customHeight="1" thickBot="1" x14ac:dyDescent="0.3">
      <c r="B336" s="39" t="s">
        <v>404</v>
      </c>
      <c r="C336" s="73">
        <v>0</v>
      </c>
      <c r="D336" s="73">
        <v>8</v>
      </c>
      <c r="E336" s="73">
        <v>6</v>
      </c>
      <c r="F336" s="73">
        <v>0</v>
      </c>
      <c r="G336" s="73">
        <v>0</v>
      </c>
      <c r="H336" s="73">
        <v>0</v>
      </c>
      <c r="I336" s="73">
        <v>3</v>
      </c>
      <c r="J336" s="73">
        <v>0</v>
      </c>
      <c r="K336" s="73">
        <v>4</v>
      </c>
    </row>
    <row r="337" spans="2:11" ht="15" customHeight="1" thickBot="1" x14ac:dyDescent="0.3">
      <c r="B337" s="39" t="s">
        <v>405</v>
      </c>
      <c r="C337" s="73">
        <v>0</v>
      </c>
      <c r="D337" s="73">
        <v>0</v>
      </c>
      <c r="E337" s="73">
        <v>1</v>
      </c>
      <c r="F337" s="73">
        <v>0</v>
      </c>
      <c r="G337" s="73">
        <v>0</v>
      </c>
      <c r="H337" s="73">
        <v>0</v>
      </c>
      <c r="I337" s="73">
        <v>2</v>
      </c>
      <c r="J337" s="73">
        <v>3</v>
      </c>
      <c r="K337" s="73">
        <v>0</v>
      </c>
    </row>
    <row r="338" spans="2:11" ht="15" customHeight="1" thickBot="1" x14ac:dyDescent="0.3">
      <c r="B338" s="59" t="s">
        <v>406</v>
      </c>
      <c r="C338" s="73">
        <v>0</v>
      </c>
      <c r="D338" s="73">
        <v>5</v>
      </c>
      <c r="E338" s="73">
        <v>5</v>
      </c>
      <c r="F338" s="73">
        <v>0</v>
      </c>
      <c r="G338" s="73">
        <v>0</v>
      </c>
      <c r="H338" s="73">
        <v>0</v>
      </c>
      <c r="I338" s="73">
        <v>1</v>
      </c>
      <c r="J338" s="73">
        <v>0</v>
      </c>
      <c r="K338" s="73">
        <v>0</v>
      </c>
    </row>
    <row r="339" spans="2:11" ht="15" customHeight="1" thickBot="1" x14ac:dyDescent="0.3">
      <c r="B339" s="39" t="s">
        <v>407</v>
      </c>
      <c r="C339" s="73">
        <v>0</v>
      </c>
      <c r="D339" s="73">
        <v>25</v>
      </c>
      <c r="E339" s="73">
        <v>19</v>
      </c>
      <c r="F339" s="73">
        <v>0</v>
      </c>
      <c r="G339" s="73">
        <v>0</v>
      </c>
      <c r="H339" s="73">
        <v>2</v>
      </c>
      <c r="I339" s="73">
        <v>22</v>
      </c>
      <c r="J339" s="73">
        <v>8</v>
      </c>
      <c r="K339" s="73">
        <v>14</v>
      </c>
    </row>
    <row r="340" spans="2:11" ht="15" customHeight="1" thickBot="1" x14ac:dyDescent="0.3">
      <c r="B340" s="39" t="s">
        <v>408</v>
      </c>
      <c r="C340" s="73">
        <v>0</v>
      </c>
      <c r="D340" s="73">
        <v>54</v>
      </c>
      <c r="E340" s="73">
        <v>24</v>
      </c>
      <c r="F340" s="73">
        <v>3</v>
      </c>
      <c r="G340" s="73">
        <v>1</v>
      </c>
      <c r="H340" s="73">
        <v>8</v>
      </c>
      <c r="I340" s="73">
        <v>36</v>
      </c>
      <c r="J340" s="73">
        <v>24</v>
      </c>
      <c r="K340" s="73">
        <v>20</v>
      </c>
    </row>
    <row r="341" spans="2:11" ht="15" customHeight="1" thickBot="1" x14ac:dyDescent="0.3">
      <c r="B341" s="39" t="s">
        <v>409</v>
      </c>
      <c r="C341" s="73">
        <v>0</v>
      </c>
      <c r="D341" s="73">
        <v>82</v>
      </c>
      <c r="E341" s="73">
        <v>31</v>
      </c>
      <c r="F341" s="73">
        <v>1</v>
      </c>
      <c r="G341" s="73">
        <v>2</v>
      </c>
      <c r="H341" s="73">
        <v>28</v>
      </c>
      <c r="I341" s="73">
        <v>38</v>
      </c>
      <c r="J341" s="73">
        <v>20</v>
      </c>
      <c r="K341" s="73">
        <v>21</v>
      </c>
    </row>
    <row r="342" spans="2:11" ht="15" customHeight="1" thickBot="1" x14ac:dyDescent="0.3">
      <c r="B342" s="39" t="s">
        <v>410</v>
      </c>
      <c r="C342" s="73">
        <v>0</v>
      </c>
      <c r="D342" s="73">
        <v>110</v>
      </c>
      <c r="E342" s="73">
        <v>92</v>
      </c>
      <c r="F342" s="73">
        <v>3</v>
      </c>
      <c r="G342" s="73">
        <v>0</v>
      </c>
      <c r="H342" s="73">
        <v>38</v>
      </c>
      <c r="I342" s="73">
        <v>63</v>
      </c>
      <c r="J342" s="73">
        <v>59</v>
      </c>
      <c r="K342" s="73">
        <v>52</v>
      </c>
    </row>
    <row r="343" spans="2:11" ht="15" customHeight="1" thickBot="1" x14ac:dyDescent="0.3">
      <c r="B343" s="39" t="s">
        <v>411</v>
      </c>
      <c r="C343" s="73">
        <v>0</v>
      </c>
      <c r="D343" s="73">
        <v>5</v>
      </c>
      <c r="E343" s="73">
        <v>4</v>
      </c>
      <c r="F343" s="73">
        <v>0</v>
      </c>
      <c r="G343" s="73">
        <v>0</v>
      </c>
      <c r="H343" s="73">
        <v>2</v>
      </c>
      <c r="I343" s="73">
        <v>4</v>
      </c>
      <c r="J343" s="73">
        <v>1</v>
      </c>
      <c r="K343" s="73">
        <v>7</v>
      </c>
    </row>
    <row r="344" spans="2:11" ht="15" customHeight="1" thickBot="1" x14ac:dyDescent="0.3">
      <c r="B344" s="39" t="s">
        <v>412</v>
      </c>
      <c r="C344" s="73">
        <v>0</v>
      </c>
      <c r="D344" s="73">
        <v>15</v>
      </c>
      <c r="E344" s="73">
        <v>18</v>
      </c>
      <c r="F344" s="73">
        <v>0</v>
      </c>
      <c r="G344" s="73">
        <v>0</v>
      </c>
      <c r="H344" s="73">
        <v>2</v>
      </c>
      <c r="I344" s="73">
        <v>6</v>
      </c>
      <c r="J344" s="73">
        <v>7</v>
      </c>
      <c r="K344" s="73">
        <v>9</v>
      </c>
    </row>
    <row r="345" spans="2:11" ht="15" customHeight="1" thickBot="1" x14ac:dyDescent="0.3">
      <c r="B345" s="39" t="s">
        <v>413</v>
      </c>
      <c r="C345" s="73">
        <v>0</v>
      </c>
      <c r="D345" s="73">
        <v>11</v>
      </c>
      <c r="E345" s="73">
        <v>8</v>
      </c>
      <c r="F345" s="73">
        <v>0</v>
      </c>
      <c r="G345" s="73">
        <v>0</v>
      </c>
      <c r="H345" s="73">
        <v>1</v>
      </c>
      <c r="I345" s="73">
        <v>9</v>
      </c>
      <c r="J345" s="73">
        <v>4</v>
      </c>
      <c r="K345" s="73">
        <v>9</v>
      </c>
    </row>
    <row r="346" spans="2:11" ht="15" customHeight="1" thickBot="1" x14ac:dyDescent="0.3">
      <c r="B346" s="39" t="s">
        <v>414</v>
      </c>
      <c r="C346" s="73">
        <v>0</v>
      </c>
      <c r="D346" s="73">
        <v>9</v>
      </c>
      <c r="E346" s="73">
        <v>6</v>
      </c>
      <c r="F346" s="73">
        <v>0</v>
      </c>
      <c r="G346" s="73">
        <v>0</v>
      </c>
      <c r="H346" s="73">
        <v>0</v>
      </c>
      <c r="I346" s="73">
        <v>2</v>
      </c>
      <c r="J346" s="73">
        <v>0</v>
      </c>
      <c r="K346" s="73">
        <v>0</v>
      </c>
    </row>
    <row r="347" spans="2:11" ht="15" customHeight="1" thickBot="1" x14ac:dyDescent="0.3">
      <c r="B347" s="39" t="s">
        <v>415</v>
      </c>
      <c r="C347" s="73">
        <v>0</v>
      </c>
      <c r="D347" s="73">
        <v>5</v>
      </c>
      <c r="E347" s="73">
        <v>1</v>
      </c>
      <c r="F347" s="73">
        <v>0</v>
      </c>
      <c r="G347" s="73">
        <v>0</v>
      </c>
      <c r="H347" s="73">
        <v>1</v>
      </c>
      <c r="I347" s="73">
        <v>4</v>
      </c>
      <c r="J347" s="73">
        <v>1</v>
      </c>
      <c r="K347" s="73">
        <v>4</v>
      </c>
    </row>
    <row r="348" spans="2:11" ht="15" customHeight="1" thickBot="1" x14ac:dyDescent="0.3">
      <c r="B348" s="39" t="s">
        <v>416</v>
      </c>
      <c r="C348" s="73">
        <v>0</v>
      </c>
      <c r="D348" s="73">
        <v>18</v>
      </c>
      <c r="E348" s="73">
        <v>19</v>
      </c>
      <c r="F348" s="73">
        <v>0</v>
      </c>
      <c r="G348" s="73">
        <v>0</v>
      </c>
      <c r="H348" s="73">
        <v>5</v>
      </c>
      <c r="I348" s="73">
        <v>17</v>
      </c>
      <c r="J348" s="73">
        <v>8</v>
      </c>
      <c r="K348" s="73">
        <v>5</v>
      </c>
    </row>
    <row r="349" spans="2:11" ht="15" customHeight="1" thickBot="1" x14ac:dyDescent="0.3">
      <c r="B349" s="39" t="s">
        <v>417</v>
      </c>
      <c r="C349" s="73">
        <v>0</v>
      </c>
      <c r="D349" s="73">
        <v>7</v>
      </c>
      <c r="E349" s="73">
        <v>3</v>
      </c>
      <c r="F349" s="73">
        <v>0</v>
      </c>
      <c r="G349" s="73">
        <v>0</v>
      </c>
      <c r="H349" s="73">
        <v>6</v>
      </c>
      <c r="I349" s="73">
        <v>1</v>
      </c>
      <c r="J349" s="73">
        <v>2</v>
      </c>
      <c r="K349" s="73">
        <v>2</v>
      </c>
    </row>
    <row r="350" spans="2:11" ht="15" customHeight="1" thickBot="1" x14ac:dyDescent="0.3">
      <c r="B350" s="39" t="s">
        <v>418</v>
      </c>
      <c r="C350" s="73">
        <v>0</v>
      </c>
      <c r="D350" s="73">
        <v>3</v>
      </c>
      <c r="E350" s="73">
        <v>1</v>
      </c>
      <c r="F350" s="73">
        <v>0</v>
      </c>
      <c r="G350" s="73">
        <v>1</v>
      </c>
      <c r="H350" s="73">
        <v>1</v>
      </c>
      <c r="I350" s="73">
        <v>3</v>
      </c>
      <c r="J350" s="73">
        <v>3</v>
      </c>
      <c r="K350" s="73">
        <v>0</v>
      </c>
    </row>
    <row r="351" spans="2:11" ht="15" customHeight="1" thickBot="1" x14ac:dyDescent="0.3">
      <c r="B351" s="39" t="s">
        <v>419</v>
      </c>
      <c r="C351" s="73">
        <v>0</v>
      </c>
      <c r="D351" s="73">
        <v>11</v>
      </c>
      <c r="E351" s="73">
        <v>2</v>
      </c>
      <c r="F351" s="73">
        <v>0</v>
      </c>
      <c r="G351" s="73">
        <v>0</v>
      </c>
      <c r="H351" s="73">
        <v>2</v>
      </c>
      <c r="I351" s="73">
        <v>1</v>
      </c>
      <c r="J351" s="73">
        <v>3</v>
      </c>
      <c r="K351" s="73">
        <v>7</v>
      </c>
    </row>
    <row r="352" spans="2:11" ht="15" customHeight="1" thickBot="1" x14ac:dyDescent="0.3">
      <c r="B352" s="59" t="s">
        <v>420</v>
      </c>
      <c r="C352" s="73">
        <v>0</v>
      </c>
      <c r="D352" s="73">
        <v>5</v>
      </c>
      <c r="E352" s="73">
        <v>8</v>
      </c>
      <c r="F352" s="73">
        <v>0</v>
      </c>
      <c r="G352" s="73">
        <v>1</v>
      </c>
      <c r="H352" s="73">
        <v>1</v>
      </c>
      <c r="I352" s="73">
        <v>5</v>
      </c>
      <c r="J352" s="73">
        <v>3</v>
      </c>
      <c r="K352" s="73">
        <v>3</v>
      </c>
    </row>
    <row r="353" spans="2:11" ht="15" customHeight="1" thickBot="1" x14ac:dyDescent="0.3">
      <c r="B353" s="39" t="s">
        <v>421</v>
      </c>
      <c r="C353" s="73">
        <v>0</v>
      </c>
      <c r="D353" s="73">
        <v>9</v>
      </c>
      <c r="E353" s="73">
        <v>22</v>
      </c>
      <c r="F353" s="73">
        <v>1</v>
      </c>
      <c r="G353" s="73">
        <v>0</v>
      </c>
      <c r="H353" s="73">
        <v>1</v>
      </c>
      <c r="I353" s="73">
        <v>4</v>
      </c>
      <c r="J353" s="73">
        <v>2</v>
      </c>
      <c r="K353" s="73">
        <v>7</v>
      </c>
    </row>
    <row r="354" spans="2:11" ht="15" customHeight="1" thickBot="1" x14ac:dyDescent="0.3">
      <c r="B354" s="39" t="s">
        <v>422</v>
      </c>
      <c r="C354" s="73">
        <v>0</v>
      </c>
      <c r="D354" s="73">
        <v>6</v>
      </c>
      <c r="E354" s="73">
        <v>5</v>
      </c>
      <c r="F354" s="73">
        <v>0</v>
      </c>
      <c r="G354" s="73">
        <v>0</v>
      </c>
      <c r="H354" s="73">
        <v>2</v>
      </c>
      <c r="I354" s="73">
        <v>3</v>
      </c>
      <c r="J354" s="73">
        <v>1</v>
      </c>
      <c r="K354" s="73">
        <v>0</v>
      </c>
    </row>
    <row r="355" spans="2:11" ht="15" customHeight="1" thickBot="1" x14ac:dyDescent="0.3">
      <c r="B355" s="39" t="s">
        <v>423</v>
      </c>
      <c r="C355" s="73">
        <v>0</v>
      </c>
      <c r="D355" s="73">
        <v>30</v>
      </c>
      <c r="E355" s="73">
        <v>21</v>
      </c>
      <c r="F355" s="73">
        <v>3</v>
      </c>
      <c r="G355" s="73">
        <v>1</v>
      </c>
      <c r="H355" s="73">
        <v>11</v>
      </c>
      <c r="I355" s="73">
        <v>14</v>
      </c>
      <c r="J355" s="73">
        <v>9</v>
      </c>
      <c r="K355" s="73">
        <v>14</v>
      </c>
    </row>
    <row r="356" spans="2:11" ht="15" customHeight="1" thickBot="1" x14ac:dyDescent="0.3">
      <c r="B356" s="39" t="s">
        <v>424</v>
      </c>
      <c r="C356" s="73">
        <v>0</v>
      </c>
      <c r="D356" s="73">
        <v>9</v>
      </c>
      <c r="E356" s="73">
        <v>6</v>
      </c>
      <c r="F356" s="73">
        <v>0</v>
      </c>
      <c r="G356" s="73">
        <v>1</v>
      </c>
      <c r="H356" s="73">
        <v>0</v>
      </c>
      <c r="I356" s="73">
        <v>4</v>
      </c>
      <c r="J356" s="73">
        <v>4</v>
      </c>
      <c r="K356" s="73">
        <v>3</v>
      </c>
    </row>
    <row r="357" spans="2:11" ht="15" customHeight="1" thickBot="1" x14ac:dyDescent="0.3">
      <c r="B357" s="39" t="s">
        <v>425</v>
      </c>
      <c r="C357" s="73">
        <v>0</v>
      </c>
      <c r="D357" s="73">
        <v>11</v>
      </c>
      <c r="E357" s="73">
        <v>14</v>
      </c>
      <c r="F357" s="73">
        <v>0</v>
      </c>
      <c r="G357" s="73">
        <v>0</v>
      </c>
      <c r="H357" s="73">
        <v>3</v>
      </c>
      <c r="I357" s="73">
        <v>2</v>
      </c>
      <c r="J357" s="73">
        <v>1</v>
      </c>
      <c r="K357" s="73">
        <v>2</v>
      </c>
    </row>
    <row r="358" spans="2:11" ht="15" customHeight="1" thickBot="1" x14ac:dyDescent="0.3">
      <c r="B358" s="39" t="s">
        <v>426</v>
      </c>
      <c r="C358" s="73">
        <v>0</v>
      </c>
      <c r="D358" s="73">
        <v>16</v>
      </c>
      <c r="E358" s="73">
        <v>13</v>
      </c>
      <c r="F358" s="73">
        <v>0</v>
      </c>
      <c r="G358" s="73">
        <v>0</v>
      </c>
      <c r="H358" s="73">
        <v>4</v>
      </c>
      <c r="I358" s="73">
        <v>12</v>
      </c>
      <c r="J358" s="73">
        <v>6</v>
      </c>
      <c r="K358" s="73">
        <v>8</v>
      </c>
    </row>
    <row r="359" spans="2:11" ht="15" customHeight="1" thickBot="1" x14ac:dyDescent="0.3">
      <c r="B359" s="39" t="s">
        <v>427</v>
      </c>
      <c r="C359" s="73">
        <v>0</v>
      </c>
      <c r="D359" s="73">
        <v>10</v>
      </c>
      <c r="E359" s="73">
        <v>6</v>
      </c>
      <c r="F359" s="73">
        <v>1</v>
      </c>
      <c r="G359" s="73">
        <v>0</v>
      </c>
      <c r="H359" s="73">
        <v>0</v>
      </c>
      <c r="I359" s="73">
        <v>3</v>
      </c>
      <c r="J359" s="73">
        <v>3</v>
      </c>
      <c r="K359" s="73">
        <v>0</v>
      </c>
    </row>
    <row r="360" spans="2:11" ht="15" customHeight="1" thickBot="1" x14ac:dyDescent="0.3">
      <c r="B360" s="39" t="s">
        <v>428</v>
      </c>
      <c r="C360" s="73">
        <v>0</v>
      </c>
      <c r="D360" s="73">
        <v>1</v>
      </c>
      <c r="E360" s="73">
        <v>2</v>
      </c>
      <c r="F360" s="73">
        <v>0</v>
      </c>
      <c r="G360" s="73">
        <v>0</v>
      </c>
      <c r="H360" s="73">
        <v>0</v>
      </c>
      <c r="I360" s="73">
        <v>0</v>
      </c>
      <c r="J360" s="73">
        <v>1</v>
      </c>
      <c r="K360" s="73">
        <v>0</v>
      </c>
    </row>
    <row r="361" spans="2:11" ht="15" customHeight="1" thickBot="1" x14ac:dyDescent="0.3">
      <c r="B361" s="59" t="s">
        <v>429</v>
      </c>
      <c r="C361" s="73">
        <v>0</v>
      </c>
      <c r="D361" s="73">
        <v>1</v>
      </c>
      <c r="E361" s="73">
        <v>1</v>
      </c>
      <c r="F361" s="73">
        <v>0</v>
      </c>
      <c r="G361" s="73">
        <v>0</v>
      </c>
      <c r="H361" s="73">
        <v>0</v>
      </c>
      <c r="I361" s="73">
        <v>0</v>
      </c>
      <c r="J361" s="73">
        <v>0</v>
      </c>
      <c r="K361" s="73">
        <v>0</v>
      </c>
    </row>
    <row r="362" spans="2:11" ht="15" customHeight="1" thickBot="1" x14ac:dyDescent="0.3">
      <c r="B362" s="39" t="s">
        <v>430</v>
      </c>
      <c r="C362" s="73">
        <v>0</v>
      </c>
      <c r="D362" s="73">
        <v>40</v>
      </c>
      <c r="E362" s="73">
        <v>34</v>
      </c>
      <c r="F362" s="73">
        <v>2</v>
      </c>
      <c r="G362" s="73">
        <v>1</v>
      </c>
      <c r="H362" s="73">
        <v>8</v>
      </c>
      <c r="I362" s="73">
        <v>26</v>
      </c>
      <c r="J362" s="73">
        <v>20</v>
      </c>
      <c r="K362" s="73">
        <v>21</v>
      </c>
    </row>
    <row r="363" spans="2:11" ht="15" customHeight="1" thickBot="1" x14ac:dyDescent="0.3">
      <c r="B363" s="39" t="s">
        <v>431</v>
      </c>
      <c r="C363" s="73">
        <v>0</v>
      </c>
      <c r="D363" s="73">
        <v>0</v>
      </c>
      <c r="E363" s="73">
        <v>1</v>
      </c>
      <c r="F363" s="73">
        <v>0</v>
      </c>
      <c r="G363" s="73">
        <v>0</v>
      </c>
      <c r="H363" s="73">
        <v>0</v>
      </c>
      <c r="I363" s="73">
        <v>1</v>
      </c>
      <c r="J363" s="73">
        <v>0</v>
      </c>
      <c r="K363" s="73">
        <v>3</v>
      </c>
    </row>
    <row r="364" spans="2:11" ht="15" customHeight="1" thickBot="1" x14ac:dyDescent="0.3">
      <c r="B364" s="39" t="s">
        <v>432</v>
      </c>
      <c r="C364" s="73">
        <v>0</v>
      </c>
      <c r="D364" s="73">
        <v>4</v>
      </c>
      <c r="E364" s="73">
        <v>3</v>
      </c>
      <c r="F364" s="73">
        <v>0</v>
      </c>
      <c r="G364" s="73">
        <v>0</v>
      </c>
      <c r="H364" s="73">
        <v>0</v>
      </c>
      <c r="I364" s="73">
        <v>1</v>
      </c>
      <c r="J364" s="73">
        <v>3</v>
      </c>
      <c r="K364" s="73">
        <v>2</v>
      </c>
    </row>
    <row r="365" spans="2:11" ht="15" customHeight="1" thickBot="1" x14ac:dyDescent="0.3">
      <c r="B365" s="39" t="s">
        <v>433</v>
      </c>
      <c r="C365" s="73">
        <v>0</v>
      </c>
      <c r="D365" s="73">
        <v>1</v>
      </c>
      <c r="E365" s="73">
        <v>0</v>
      </c>
      <c r="F365" s="73">
        <v>0</v>
      </c>
      <c r="G365" s="73">
        <v>0</v>
      </c>
      <c r="H365" s="73">
        <v>0</v>
      </c>
      <c r="I365" s="73">
        <v>0</v>
      </c>
      <c r="J365" s="73">
        <v>1</v>
      </c>
      <c r="K365" s="73">
        <v>0</v>
      </c>
    </row>
    <row r="366" spans="2:11" ht="15" customHeight="1" thickBot="1" x14ac:dyDescent="0.3">
      <c r="B366" s="39" t="s">
        <v>434</v>
      </c>
      <c r="C366" s="73">
        <v>0</v>
      </c>
      <c r="D366" s="73">
        <v>5</v>
      </c>
      <c r="E366" s="73">
        <v>5</v>
      </c>
      <c r="F366" s="73">
        <v>0</v>
      </c>
      <c r="G366" s="73">
        <v>0</v>
      </c>
      <c r="H366" s="73">
        <v>0</v>
      </c>
      <c r="I366" s="73">
        <v>2</v>
      </c>
      <c r="J366" s="73">
        <v>1</v>
      </c>
      <c r="K366" s="73">
        <v>2</v>
      </c>
    </row>
    <row r="367" spans="2:11" ht="15" customHeight="1" thickBot="1" x14ac:dyDescent="0.3">
      <c r="B367" s="39" t="s">
        <v>435</v>
      </c>
      <c r="C367" s="73">
        <v>0</v>
      </c>
      <c r="D367" s="73">
        <v>4</v>
      </c>
      <c r="E367" s="73">
        <v>5</v>
      </c>
      <c r="F367" s="73">
        <v>0</v>
      </c>
      <c r="G367" s="73">
        <v>0</v>
      </c>
      <c r="H367" s="73">
        <v>2</v>
      </c>
      <c r="I367" s="73">
        <v>4</v>
      </c>
      <c r="J367" s="73">
        <v>2</v>
      </c>
      <c r="K367" s="73">
        <v>7</v>
      </c>
    </row>
    <row r="368" spans="2:11" ht="15" customHeight="1" thickBot="1" x14ac:dyDescent="0.3">
      <c r="B368" s="39" t="s">
        <v>436</v>
      </c>
      <c r="C368" s="73">
        <v>0</v>
      </c>
      <c r="D368" s="73">
        <v>7</v>
      </c>
      <c r="E368" s="73">
        <v>4</v>
      </c>
      <c r="F368" s="73">
        <v>1</v>
      </c>
      <c r="G368" s="73">
        <v>0</v>
      </c>
      <c r="H368" s="73">
        <v>0</v>
      </c>
      <c r="I368" s="73">
        <v>7</v>
      </c>
      <c r="J368" s="73">
        <v>1</v>
      </c>
      <c r="K368" s="73">
        <v>5</v>
      </c>
    </row>
    <row r="369" spans="2:11" ht="15" customHeight="1" thickBot="1" x14ac:dyDescent="0.3">
      <c r="B369" s="39" t="s">
        <v>437</v>
      </c>
      <c r="C369" s="73">
        <v>0</v>
      </c>
      <c r="D369" s="73">
        <v>1</v>
      </c>
      <c r="E369" s="73">
        <v>1</v>
      </c>
      <c r="F369" s="73">
        <v>0</v>
      </c>
      <c r="G369" s="73">
        <v>0</v>
      </c>
      <c r="H369" s="73">
        <v>0</v>
      </c>
      <c r="I369" s="73">
        <v>0</v>
      </c>
      <c r="J369" s="73">
        <v>1</v>
      </c>
      <c r="K369" s="73">
        <v>0</v>
      </c>
    </row>
    <row r="370" spans="2:11" ht="15" customHeight="1" thickBot="1" x14ac:dyDescent="0.3">
      <c r="B370" s="57" t="s">
        <v>438</v>
      </c>
      <c r="C370" s="73">
        <v>0</v>
      </c>
      <c r="D370" s="73">
        <v>2</v>
      </c>
      <c r="E370" s="73">
        <v>4</v>
      </c>
      <c r="F370" s="73">
        <v>0</v>
      </c>
      <c r="G370" s="73">
        <v>0</v>
      </c>
      <c r="H370" s="73">
        <v>0</v>
      </c>
      <c r="I370" s="73">
        <v>0</v>
      </c>
      <c r="J370" s="73">
        <v>4</v>
      </c>
      <c r="K370" s="73">
        <v>2</v>
      </c>
    </row>
    <row r="371" spans="2:11" ht="15" customHeight="1" thickBot="1" x14ac:dyDescent="0.3">
      <c r="B371" s="61" t="s">
        <v>439</v>
      </c>
      <c r="C371" s="73">
        <v>0</v>
      </c>
      <c r="D371" s="73">
        <v>8</v>
      </c>
      <c r="E371" s="73">
        <v>7</v>
      </c>
      <c r="F371" s="73">
        <v>0</v>
      </c>
      <c r="G371" s="73">
        <v>0</v>
      </c>
      <c r="H371" s="73">
        <v>0</v>
      </c>
      <c r="I371" s="73">
        <v>6</v>
      </c>
      <c r="J371" s="73">
        <v>5</v>
      </c>
      <c r="K371" s="73">
        <v>6</v>
      </c>
    </row>
    <row r="372" spans="2:11" ht="15" customHeight="1" thickBot="1" x14ac:dyDescent="0.3">
      <c r="B372" s="39" t="s">
        <v>440</v>
      </c>
      <c r="C372" s="73">
        <v>0</v>
      </c>
      <c r="D372" s="73">
        <v>18</v>
      </c>
      <c r="E372" s="73">
        <v>27</v>
      </c>
      <c r="F372" s="73">
        <v>0</v>
      </c>
      <c r="G372" s="73">
        <v>0</v>
      </c>
      <c r="H372" s="73">
        <v>2</v>
      </c>
      <c r="I372" s="73">
        <v>8</v>
      </c>
      <c r="J372" s="73">
        <v>4</v>
      </c>
      <c r="K372" s="73">
        <v>10</v>
      </c>
    </row>
    <row r="373" spans="2:11" ht="15" customHeight="1" thickBot="1" x14ac:dyDescent="0.3">
      <c r="B373" s="39" t="s">
        <v>441</v>
      </c>
      <c r="C373" s="73">
        <v>0</v>
      </c>
      <c r="D373" s="73">
        <v>116</v>
      </c>
      <c r="E373" s="73">
        <v>68</v>
      </c>
      <c r="F373" s="73">
        <v>5</v>
      </c>
      <c r="G373" s="73">
        <v>0</v>
      </c>
      <c r="H373" s="73">
        <v>24</v>
      </c>
      <c r="I373" s="73">
        <v>77</v>
      </c>
      <c r="J373" s="73">
        <v>45</v>
      </c>
      <c r="K373" s="73">
        <v>36</v>
      </c>
    </row>
    <row r="374" spans="2:11" ht="15" customHeight="1" thickBot="1" x14ac:dyDescent="0.3">
      <c r="B374" s="39" t="s">
        <v>442</v>
      </c>
      <c r="C374" s="73">
        <v>1</v>
      </c>
      <c r="D374" s="73">
        <v>35</v>
      </c>
      <c r="E374" s="73">
        <v>14</v>
      </c>
      <c r="F374" s="73">
        <v>2</v>
      </c>
      <c r="G374" s="73">
        <v>0</v>
      </c>
      <c r="H374" s="73">
        <v>10</v>
      </c>
      <c r="I374" s="73">
        <v>17</v>
      </c>
      <c r="J374" s="73">
        <v>20</v>
      </c>
      <c r="K374" s="73">
        <v>18</v>
      </c>
    </row>
    <row r="375" spans="2:11" ht="15" customHeight="1" thickBot="1" x14ac:dyDescent="0.3">
      <c r="B375" s="39" t="s">
        <v>443</v>
      </c>
      <c r="C375" s="73">
        <v>0</v>
      </c>
      <c r="D375" s="73">
        <v>4</v>
      </c>
      <c r="E375" s="73">
        <v>8</v>
      </c>
      <c r="F375" s="73">
        <v>0</v>
      </c>
      <c r="G375" s="73">
        <v>0</v>
      </c>
      <c r="H375" s="73">
        <v>1</v>
      </c>
      <c r="I375" s="73">
        <v>6</v>
      </c>
      <c r="J375" s="73">
        <v>1</v>
      </c>
      <c r="K375" s="73">
        <v>5</v>
      </c>
    </row>
    <row r="376" spans="2:11" ht="15" customHeight="1" thickBot="1" x14ac:dyDescent="0.3">
      <c r="B376" s="39" t="s">
        <v>444</v>
      </c>
      <c r="C376" s="73">
        <v>0</v>
      </c>
      <c r="D376" s="73">
        <v>18</v>
      </c>
      <c r="E376" s="73">
        <v>15</v>
      </c>
      <c r="F376" s="73">
        <v>1</v>
      </c>
      <c r="G376" s="73">
        <v>0</v>
      </c>
      <c r="H376" s="73">
        <v>3</v>
      </c>
      <c r="I376" s="73">
        <v>14</v>
      </c>
      <c r="J376" s="73">
        <v>3</v>
      </c>
      <c r="K376" s="73">
        <v>4</v>
      </c>
    </row>
    <row r="377" spans="2:11" ht="15" customHeight="1" thickBot="1" x14ac:dyDescent="0.3">
      <c r="B377" s="39" t="s">
        <v>445</v>
      </c>
      <c r="C377" s="73">
        <v>0</v>
      </c>
      <c r="D377" s="73">
        <v>17</v>
      </c>
      <c r="E377" s="73">
        <v>18</v>
      </c>
      <c r="F377" s="73">
        <v>0</v>
      </c>
      <c r="G377" s="73">
        <v>0</v>
      </c>
      <c r="H377" s="73">
        <v>6</v>
      </c>
      <c r="I377" s="73">
        <v>12</v>
      </c>
      <c r="J377" s="73">
        <v>8</v>
      </c>
      <c r="K377" s="73">
        <v>9</v>
      </c>
    </row>
    <row r="378" spans="2:11" ht="15" customHeight="1" thickBot="1" x14ac:dyDescent="0.3">
      <c r="B378" s="39" t="s">
        <v>446</v>
      </c>
      <c r="C378" s="73">
        <v>0</v>
      </c>
      <c r="D378" s="73">
        <v>8</v>
      </c>
      <c r="E378" s="73">
        <v>6</v>
      </c>
      <c r="F378" s="73">
        <v>0</v>
      </c>
      <c r="G378" s="73">
        <v>0</v>
      </c>
      <c r="H378" s="73">
        <v>7</v>
      </c>
      <c r="I378" s="73">
        <v>7</v>
      </c>
      <c r="J378" s="73">
        <v>4</v>
      </c>
      <c r="K378" s="73">
        <v>2</v>
      </c>
    </row>
    <row r="379" spans="2:11" ht="15" customHeight="1" thickBot="1" x14ac:dyDescent="0.3">
      <c r="B379" s="39" t="s">
        <v>447</v>
      </c>
      <c r="C379" s="73">
        <v>0</v>
      </c>
      <c r="D379" s="73">
        <v>15</v>
      </c>
      <c r="E379" s="73">
        <v>8</v>
      </c>
      <c r="F379" s="73">
        <v>1</v>
      </c>
      <c r="G379" s="73">
        <v>0</v>
      </c>
      <c r="H379" s="73">
        <v>1</v>
      </c>
      <c r="I379" s="73">
        <v>9</v>
      </c>
      <c r="J379" s="73">
        <v>8</v>
      </c>
      <c r="K379" s="73">
        <v>10</v>
      </c>
    </row>
    <row r="380" spans="2:11" ht="15" customHeight="1" thickBot="1" x14ac:dyDescent="0.3">
      <c r="B380" s="39" t="s">
        <v>448</v>
      </c>
      <c r="C380" s="73">
        <v>0</v>
      </c>
      <c r="D380" s="73">
        <v>8</v>
      </c>
      <c r="E380" s="73">
        <v>10</v>
      </c>
      <c r="F380" s="73">
        <v>0</v>
      </c>
      <c r="G380" s="73">
        <v>0</v>
      </c>
      <c r="H380" s="73">
        <v>5</v>
      </c>
      <c r="I380" s="73">
        <v>9</v>
      </c>
      <c r="J380" s="73">
        <v>5</v>
      </c>
      <c r="K380" s="73">
        <v>8</v>
      </c>
    </row>
    <row r="381" spans="2:11" ht="15" customHeight="1" thickBot="1" x14ac:dyDescent="0.3">
      <c r="B381" s="39" t="s">
        <v>449</v>
      </c>
      <c r="C381" s="73">
        <v>0</v>
      </c>
      <c r="D381" s="73">
        <v>20</v>
      </c>
      <c r="E381" s="73">
        <v>13</v>
      </c>
      <c r="F381" s="73">
        <v>1</v>
      </c>
      <c r="G381" s="73">
        <v>0</v>
      </c>
      <c r="H381" s="73">
        <v>3</v>
      </c>
      <c r="I381" s="73">
        <v>7</v>
      </c>
      <c r="J381" s="73">
        <v>7</v>
      </c>
      <c r="K381" s="73">
        <v>8</v>
      </c>
    </row>
    <row r="382" spans="2:11" ht="15" customHeight="1" thickBot="1" x14ac:dyDescent="0.3">
      <c r="B382" s="39" t="s">
        <v>450</v>
      </c>
      <c r="C382" s="73">
        <v>0</v>
      </c>
      <c r="D382" s="73">
        <v>5</v>
      </c>
      <c r="E382" s="73">
        <v>11</v>
      </c>
      <c r="F382" s="73">
        <v>1</v>
      </c>
      <c r="G382" s="73">
        <v>0</v>
      </c>
      <c r="H382" s="73">
        <v>0</v>
      </c>
      <c r="I382" s="73">
        <v>1</v>
      </c>
      <c r="J382" s="73">
        <v>2</v>
      </c>
      <c r="K382" s="73">
        <v>5</v>
      </c>
    </row>
    <row r="383" spans="2:11" ht="15" customHeight="1" thickBot="1" x14ac:dyDescent="0.3">
      <c r="B383" s="57" t="s">
        <v>451</v>
      </c>
      <c r="C383" s="73">
        <v>0</v>
      </c>
      <c r="D383" s="73">
        <v>6</v>
      </c>
      <c r="E383" s="73">
        <v>9</v>
      </c>
      <c r="F383" s="73">
        <v>1</v>
      </c>
      <c r="G383" s="73">
        <v>1</v>
      </c>
      <c r="H383" s="73">
        <v>3</v>
      </c>
      <c r="I383" s="73">
        <v>7</v>
      </c>
      <c r="J383" s="73">
        <v>4</v>
      </c>
      <c r="K383" s="73">
        <v>16</v>
      </c>
    </row>
    <row r="384" spans="2:11" ht="15" customHeight="1" thickBot="1" x14ac:dyDescent="0.3">
      <c r="B384" s="61" t="s">
        <v>452</v>
      </c>
      <c r="C384" s="73">
        <v>0</v>
      </c>
      <c r="D384" s="73">
        <v>10</v>
      </c>
      <c r="E384" s="73">
        <v>8</v>
      </c>
      <c r="F384" s="73">
        <v>0</v>
      </c>
      <c r="G384" s="73">
        <v>0</v>
      </c>
      <c r="H384" s="73">
        <v>2</v>
      </c>
      <c r="I384" s="73">
        <v>6</v>
      </c>
      <c r="J384" s="73">
        <v>3</v>
      </c>
      <c r="K384" s="73">
        <v>5</v>
      </c>
    </row>
    <row r="385" spans="2:11" ht="15" customHeight="1" thickBot="1" x14ac:dyDescent="0.3">
      <c r="B385" s="39" t="s">
        <v>453</v>
      </c>
      <c r="C385" s="73">
        <v>0</v>
      </c>
      <c r="D385" s="73">
        <v>95</v>
      </c>
      <c r="E385" s="73">
        <v>51</v>
      </c>
      <c r="F385" s="73">
        <v>4</v>
      </c>
      <c r="G385" s="73">
        <v>1</v>
      </c>
      <c r="H385" s="73">
        <v>11</v>
      </c>
      <c r="I385" s="73">
        <v>22</v>
      </c>
      <c r="J385" s="73">
        <v>23</v>
      </c>
      <c r="K385" s="73">
        <v>30</v>
      </c>
    </row>
    <row r="386" spans="2:11" ht="15" customHeight="1" thickBot="1" x14ac:dyDescent="0.3">
      <c r="B386" s="39" t="s">
        <v>454</v>
      </c>
      <c r="C386" s="73">
        <v>0</v>
      </c>
      <c r="D386" s="73">
        <v>59</v>
      </c>
      <c r="E386" s="73">
        <v>46</v>
      </c>
      <c r="F386" s="73">
        <v>5</v>
      </c>
      <c r="G386" s="73">
        <v>0</v>
      </c>
      <c r="H386" s="73">
        <v>16</v>
      </c>
      <c r="I386" s="73">
        <v>42</v>
      </c>
      <c r="J386" s="73">
        <v>20</v>
      </c>
      <c r="K386" s="73">
        <v>23</v>
      </c>
    </row>
    <row r="387" spans="2:11" ht="15" customHeight="1" thickBot="1" x14ac:dyDescent="0.3">
      <c r="B387" s="39" t="s">
        <v>455</v>
      </c>
      <c r="C387" s="73">
        <v>0</v>
      </c>
      <c r="D387" s="73">
        <v>78</v>
      </c>
      <c r="E387" s="73">
        <v>70</v>
      </c>
      <c r="F387" s="73">
        <v>1</v>
      </c>
      <c r="G387" s="73">
        <v>1</v>
      </c>
      <c r="H387" s="73">
        <v>12</v>
      </c>
      <c r="I387" s="73">
        <v>39</v>
      </c>
      <c r="J387" s="73">
        <v>24</v>
      </c>
      <c r="K387" s="73">
        <v>34</v>
      </c>
    </row>
    <row r="388" spans="2:11" ht="15" customHeight="1" thickBot="1" x14ac:dyDescent="0.3">
      <c r="B388" s="39" t="s">
        <v>456</v>
      </c>
      <c r="C388" s="73">
        <v>0</v>
      </c>
      <c r="D388" s="73">
        <v>64</v>
      </c>
      <c r="E388" s="73">
        <v>48</v>
      </c>
      <c r="F388" s="73">
        <v>2</v>
      </c>
      <c r="G388" s="73">
        <v>1</v>
      </c>
      <c r="H388" s="73">
        <v>16</v>
      </c>
      <c r="I388" s="73">
        <v>46</v>
      </c>
      <c r="J388" s="73">
        <v>18</v>
      </c>
      <c r="K388" s="73">
        <v>35</v>
      </c>
    </row>
    <row r="389" spans="2:11" ht="15" customHeight="1" thickBot="1" x14ac:dyDescent="0.3">
      <c r="B389" s="39" t="s">
        <v>457</v>
      </c>
      <c r="C389" s="73">
        <v>0</v>
      </c>
      <c r="D389" s="73">
        <v>87</v>
      </c>
      <c r="E389" s="73">
        <v>75</v>
      </c>
      <c r="F389" s="73">
        <v>3</v>
      </c>
      <c r="G389" s="73">
        <v>3</v>
      </c>
      <c r="H389" s="73">
        <v>13</v>
      </c>
      <c r="I389" s="73">
        <v>74</v>
      </c>
      <c r="J389" s="73">
        <v>25</v>
      </c>
      <c r="K389" s="73">
        <v>42</v>
      </c>
    </row>
    <row r="390" spans="2:11" ht="15" customHeight="1" thickBot="1" x14ac:dyDescent="0.3">
      <c r="B390" s="39" t="s">
        <v>458</v>
      </c>
      <c r="C390" s="73">
        <v>0</v>
      </c>
      <c r="D390" s="73">
        <v>36</v>
      </c>
      <c r="E390" s="73">
        <v>18</v>
      </c>
      <c r="F390" s="73">
        <v>1</v>
      </c>
      <c r="G390" s="73">
        <v>0</v>
      </c>
      <c r="H390" s="73">
        <v>6</v>
      </c>
      <c r="I390" s="73">
        <v>28</v>
      </c>
      <c r="J390" s="73">
        <v>9</v>
      </c>
      <c r="K390" s="73">
        <v>7</v>
      </c>
    </row>
    <row r="391" spans="2:11" ht="15" customHeight="1" thickBot="1" x14ac:dyDescent="0.3">
      <c r="B391" s="39" t="s">
        <v>459</v>
      </c>
      <c r="C391" s="73">
        <v>0</v>
      </c>
      <c r="D391" s="73">
        <v>20</v>
      </c>
      <c r="E391" s="73">
        <v>11</v>
      </c>
      <c r="F391" s="73">
        <v>0</v>
      </c>
      <c r="G391" s="73">
        <v>0</v>
      </c>
      <c r="H391" s="73">
        <v>3</v>
      </c>
      <c r="I391" s="73">
        <v>11</v>
      </c>
      <c r="J391" s="73">
        <v>6</v>
      </c>
      <c r="K391" s="73">
        <v>13</v>
      </c>
    </row>
    <row r="392" spans="2:11" ht="15" customHeight="1" thickBot="1" x14ac:dyDescent="0.3">
      <c r="B392" s="39" t="s">
        <v>460</v>
      </c>
      <c r="C392" s="73">
        <v>0</v>
      </c>
      <c r="D392" s="73">
        <v>40</v>
      </c>
      <c r="E392" s="73">
        <v>44</v>
      </c>
      <c r="F392" s="73">
        <v>5</v>
      </c>
      <c r="G392" s="73">
        <v>1</v>
      </c>
      <c r="H392" s="73">
        <v>13</v>
      </c>
      <c r="I392" s="73">
        <v>30</v>
      </c>
      <c r="J392" s="73">
        <v>25</v>
      </c>
      <c r="K392" s="73">
        <v>41</v>
      </c>
    </row>
    <row r="393" spans="2:11" ht="15" customHeight="1" thickBot="1" x14ac:dyDescent="0.3">
      <c r="B393" s="39" t="s">
        <v>461</v>
      </c>
      <c r="C393" s="73">
        <v>0</v>
      </c>
      <c r="D393" s="73">
        <v>58</v>
      </c>
      <c r="E393" s="73">
        <v>33</v>
      </c>
      <c r="F393" s="73">
        <v>0</v>
      </c>
      <c r="G393" s="73">
        <v>1</v>
      </c>
      <c r="H393" s="73">
        <v>10</v>
      </c>
      <c r="I393" s="73">
        <v>25</v>
      </c>
      <c r="J393" s="73">
        <v>26</v>
      </c>
      <c r="K393" s="73">
        <v>33</v>
      </c>
    </row>
    <row r="394" spans="2:11" ht="15" customHeight="1" thickBot="1" x14ac:dyDescent="0.3">
      <c r="B394" s="39" t="s">
        <v>462</v>
      </c>
      <c r="C394" s="73">
        <v>1</v>
      </c>
      <c r="D394" s="73">
        <v>587</v>
      </c>
      <c r="E394" s="73">
        <v>426</v>
      </c>
      <c r="F394" s="73">
        <v>25</v>
      </c>
      <c r="G394" s="73">
        <v>13</v>
      </c>
      <c r="H394" s="73">
        <v>124</v>
      </c>
      <c r="I394" s="73">
        <v>338</v>
      </c>
      <c r="J394" s="73">
        <v>252</v>
      </c>
      <c r="K394" s="73">
        <v>456</v>
      </c>
    </row>
    <row r="395" spans="2:11" ht="15" customHeight="1" thickBot="1" x14ac:dyDescent="0.3">
      <c r="B395" s="39" t="s">
        <v>463</v>
      </c>
      <c r="C395" s="73">
        <v>0</v>
      </c>
      <c r="D395" s="73">
        <v>57</v>
      </c>
      <c r="E395" s="73">
        <v>28</v>
      </c>
      <c r="F395" s="73">
        <v>4</v>
      </c>
      <c r="G395" s="73">
        <v>1</v>
      </c>
      <c r="H395" s="73">
        <v>20</v>
      </c>
      <c r="I395" s="73">
        <v>35</v>
      </c>
      <c r="J395" s="73">
        <v>9</v>
      </c>
      <c r="K395" s="73">
        <v>15</v>
      </c>
    </row>
    <row r="396" spans="2:11" ht="15" customHeight="1" thickBot="1" x14ac:dyDescent="0.3">
      <c r="B396" s="39" t="s">
        <v>464</v>
      </c>
      <c r="C396" s="73">
        <v>0</v>
      </c>
      <c r="D396" s="73">
        <v>42</v>
      </c>
      <c r="E396" s="73">
        <v>38</v>
      </c>
      <c r="F396" s="73">
        <v>1</v>
      </c>
      <c r="G396" s="73">
        <v>0</v>
      </c>
      <c r="H396" s="73">
        <v>13</v>
      </c>
      <c r="I396" s="73">
        <v>34</v>
      </c>
      <c r="J396" s="73">
        <v>18</v>
      </c>
      <c r="K396" s="73">
        <v>20</v>
      </c>
    </row>
    <row r="397" spans="2:11" ht="15" customHeight="1" thickBot="1" x14ac:dyDescent="0.3">
      <c r="B397" s="39" t="s">
        <v>465</v>
      </c>
      <c r="C397" s="73">
        <v>0</v>
      </c>
      <c r="D397" s="73">
        <v>75</v>
      </c>
      <c r="E397" s="73">
        <v>47</v>
      </c>
      <c r="F397" s="73">
        <v>6</v>
      </c>
      <c r="G397" s="73">
        <v>1</v>
      </c>
      <c r="H397" s="73">
        <v>11</v>
      </c>
      <c r="I397" s="73">
        <v>43</v>
      </c>
      <c r="J397" s="73">
        <v>20</v>
      </c>
      <c r="K397" s="73">
        <v>16</v>
      </c>
    </row>
    <row r="398" spans="2:11" ht="15" customHeight="1" thickBot="1" x14ac:dyDescent="0.3">
      <c r="B398" s="39" t="s">
        <v>466</v>
      </c>
      <c r="C398" s="73">
        <v>0</v>
      </c>
      <c r="D398" s="73">
        <v>61</v>
      </c>
      <c r="E398" s="73">
        <v>37</v>
      </c>
      <c r="F398" s="73">
        <v>2</v>
      </c>
      <c r="G398" s="73">
        <v>3</v>
      </c>
      <c r="H398" s="73">
        <v>13</v>
      </c>
      <c r="I398" s="73">
        <v>33</v>
      </c>
      <c r="J398" s="73">
        <v>22</v>
      </c>
      <c r="K398" s="73">
        <v>27</v>
      </c>
    </row>
    <row r="399" spans="2:11" ht="15" customHeight="1" thickBot="1" x14ac:dyDescent="0.3">
      <c r="B399" s="39" t="s">
        <v>467</v>
      </c>
      <c r="C399" s="73">
        <v>0</v>
      </c>
      <c r="D399" s="73">
        <v>50</v>
      </c>
      <c r="E399" s="73">
        <v>50</v>
      </c>
      <c r="F399" s="73">
        <v>0</v>
      </c>
      <c r="G399" s="73">
        <v>3</v>
      </c>
      <c r="H399" s="73">
        <v>16</v>
      </c>
      <c r="I399" s="73">
        <v>48</v>
      </c>
      <c r="J399" s="73">
        <v>24</v>
      </c>
      <c r="K399" s="73">
        <v>52</v>
      </c>
    </row>
    <row r="400" spans="2:11" ht="15" customHeight="1" thickBot="1" x14ac:dyDescent="0.3">
      <c r="B400" s="39" t="s">
        <v>468</v>
      </c>
      <c r="C400" s="73">
        <v>0</v>
      </c>
      <c r="D400" s="73">
        <v>50</v>
      </c>
      <c r="E400" s="73">
        <v>36</v>
      </c>
      <c r="F400" s="73">
        <v>3</v>
      </c>
      <c r="G400" s="73">
        <v>2</v>
      </c>
      <c r="H400" s="73">
        <v>4</v>
      </c>
      <c r="I400" s="73">
        <v>34</v>
      </c>
      <c r="J400" s="73">
        <v>16</v>
      </c>
      <c r="K400" s="73">
        <v>15</v>
      </c>
    </row>
    <row r="401" spans="2:11" ht="15" customHeight="1" thickBot="1" x14ac:dyDescent="0.3">
      <c r="B401" s="39" t="s">
        <v>469</v>
      </c>
      <c r="C401" s="73">
        <v>0</v>
      </c>
      <c r="D401" s="73">
        <v>62</v>
      </c>
      <c r="E401" s="73">
        <v>49</v>
      </c>
      <c r="F401" s="73">
        <v>2</v>
      </c>
      <c r="G401" s="73">
        <v>1</v>
      </c>
      <c r="H401" s="73">
        <v>25</v>
      </c>
      <c r="I401" s="73">
        <v>64</v>
      </c>
      <c r="J401" s="73">
        <v>26</v>
      </c>
      <c r="K401" s="73">
        <v>39</v>
      </c>
    </row>
    <row r="402" spans="2:11" ht="15" customHeight="1" thickBot="1" x14ac:dyDescent="0.3">
      <c r="B402" s="39" t="s">
        <v>470</v>
      </c>
      <c r="C402" s="73">
        <v>0</v>
      </c>
      <c r="D402" s="73">
        <v>55</v>
      </c>
      <c r="E402" s="73">
        <v>42</v>
      </c>
      <c r="F402" s="73">
        <v>4</v>
      </c>
      <c r="G402" s="73">
        <v>0</v>
      </c>
      <c r="H402" s="73">
        <v>26</v>
      </c>
      <c r="I402" s="73">
        <v>35</v>
      </c>
      <c r="J402" s="73">
        <v>32</v>
      </c>
      <c r="K402" s="73">
        <v>28</v>
      </c>
    </row>
    <row r="403" spans="2:11" ht="15" customHeight="1" thickBot="1" x14ac:dyDescent="0.3">
      <c r="B403" s="39" t="s">
        <v>471</v>
      </c>
      <c r="C403" s="73">
        <v>0</v>
      </c>
      <c r="D403" s="73">
        <v>53</v>
      </c>
      <c r="E403" s="73">
        <v>47</v>
      </c>
      <c r="F403" s="73">
        <v>4</v>
      </c>
      <c r="G403" s="73">
        <v>0</v>
      </c>
      <c r="H403" s="73">
        <v>12</v>
      </c>
      <c r="I403" s="73">
        <v>22</v>
      </c>
      <c r="J403" s="73">
        <v>17</v>
      </c>
      <c r="K403" s="73">
        <v>23</v>
      </c>
    </row>
    <row r="404" spans="2:11" ht="15" customHeight="1" thickBot="1" x14ac:dyDescent="0.3">
      <c r="B404" s="57" t="s">
        <v>472</v>
      </c>
      <c r="C404" s="73">
        <v>0</v>
      </c>
      <c r="D404" s="73">
        <v>17</v>
      </c>
      <c r="E404" s="73">
        <v>29</v>
      </c>
      <c r="F404" s="73">
        <v>1</v>
      </c>
      <c r="G404" s="73">
        <v>0</v>
      </c>
      <c r="H404" s="73">
        <v>9</v>
      </c>
      <c r="I404" s="73">
        <v>29</v>
      </c>
      <c r="J404" s="73">
        <v>3</v>
      </c>
      <c r="K404" s="73">
        <v>14</v>
      </c>
    </row>
    <row r="405" spans="2:11" ht="15" customHeight="1" thickBot="1" x14ac:dyDescent="0.3">
      <c r="B405" s="61" t="s">
        <v>473</v>
      </c>
      <c r="C405" s="73">
        <v>0</v>
      </c>
      <c r="D405" s="73">
        <v>17</v>
      </c>
      <c r="E405" s="73">
        <v>13</v>
      </c>
      <c r="F405" s="73">
        <v>1</v>
      </c>
      <c r="G405" s="73">
        <v>1</v>
      </c>
      <c r="H405" s="73">
        <v>5</v>
      </c>
      <c r="I405" s="73">
        <v>12</v>
      </c>
      <c r="J405" s="73">
        <v>8</v>
      </c>
      <c r="K405" s="73">
        <v>15</v>
      </c>
    </row>
    <row r="406" spans="2:11" ht="15" customHeight="1" thickBot="1" x14ac:dyDescent="0.3">
      <c r="B406" s="39" t="s">
        <v>474</v>
      </c>
      <c r="C406" s="73">
        <v>0</v>
      </c>
      <c r="D406" s="73">
        <v>72</v>
      </c>
      <c r="E406" s="73">
        <v>78</v>
      </c>
      <c r="F406" s="73">
        <v>2</v>
      </c>
      <c r="G406" s="73">
        <v>1</v>
      </c>
      <c r="H406" s="73">
        <v>27</v>
      </c>
      <c r="I406" s="73">
        <v>58</v>
      </c>
      <c r="J406" s="73">
        <v>53</v>
      </c>
      <c r="K406" s="73">
        <v>40</v>
      </c>
    </row>
    <row r="407" spans="2:11" ht="15" customHeight="1" thickBot="1" x14ac:dyDescent="0.3">
      <c r="B407" s="39" t="s">
        <v>475</v>
      </c>
      <c r="C407" s="73">
        <v>0</v>
      </c>
      <c r="D407" s="73">
        <v>16</v>
      </c>
      <c r="E407" s="73">
        <v>27</v>
      </c>
      <c r="F407" s="73">
        <v>2</v>
      </c>
      <c r="G407" s="73">
        <v>0</v>
      </c>
      <c r="H407" s="73">
        <v>4</v>
      </c>
      <c r="I407" s="73">
        <v>8</v>
      </c>
      <c r="J407" s="73">
        <v>13</v>
      </c>
      <c r="K407" s="73">
        <v>12</v>
      </c>
    </row>
    <row r="408" spans="2:11" ht="15" customHeight="1" thickBot="1" x14ac:dyDescent="0.3">
      <c r="B408" s="39" t="s">
        <v>476</v>
      </c>
      <c r="C408" s="73">
        <v>0</v>
      </c>
      <c r="D408" s="73">
        <v>54</v>
      </c>
      <c r="E408" s="73">
        <v>55</v>
      </c>
      <c r="F408" s="73">
        <v>1</v>
      </c>
      <c r="G408" s="73">
        <v>2</v>
      </c>
      <c r="H408" s="73">
        <v>9</v>
      </c>
      <c r="I408" s="73">
        <v>31</v>
      </c>
      <c r="J408" s="73">
        <v>24</v>
      </c>
      <c r="K408" s="73">
        <v>48</v>
      </c>
    </row>
    <row r="409" spans="2:11" ht="15" customHeight="1" thickBot="1" x14ac:dyDescent="0.3">
      <c r="B409" s="39" t="s">
        <v>477</v>
      </c>
      <c r="C409" s="73">
        <v>0</v>
      </c>
      <c r="D409" s="73">
        <v>5</v>
      </c>
      <c r="E409" s="73">
        <v>5</v>
      </c>
      <c r="F409" s="73">
        <v>0</v>
      </c>
      <c r="G409" s="73">
        <v>0</v>
      </c>
      <c r="H409" s="73">
        <v>4</v>
      </c>
      <c r="I409" s="73">
        <v>4</v>
      </c>
      <c r="J409" s="73">
        <v>3</v>
      </c>
      <c r="K409" s="73">
        <v>7</v>
      </c>
    </row>
    <row r="410" spans="2:11" ht="15" customHeight="1" thickBot="1" x14ac:dyDescent="0.3">
      <c r="B410" s="39" t="s">
        <v>478</v>
      </c>
      <c r="C410" s="73">
        <v>1</v>
      </c>
      <c r="D410" s="73">
        <v>225</v>
      </c>
      <c r="E410" s="73">
        <v>191</v>
      </c>
      <c r="F410" s="73">
        <v>8</v>
      </c>
      <c r="G410" s="73">
        <v>8</v>
      </c>
      <c r="H410" s="73">
        <v>59</v>
      </c>
      <c r="I410" s="73">
        <v>135</v>
      </c>
      <c r="J410" s="73">
        <v>92</v>
      </c>
      <c r="K410" s="73">
        <v>150</v>
      </c>
    </row>
    <row r="411" spans="2:11" ht="15" customHeight="1" thickBot="1" x14ac:dyDescent="0.3">
      <c r="B411" s="39" t="s">
        <v>479</v>
      </c>
      <c r="C411" s="73">
        <v>0</v>
      </c>
      <c r="D411" s="73">
        <v>5</v>
      </c>
      <c r="E411" s="73">
        <v>6</v>
      </c>
      <c r="F411" s="73">
        <v>2</v>
      </c>
      <c r="G411" s="73">
        <v>0</v>
      </c>
      <c r="H411" s="73">
        <v>3</v>
      </c>
      <c r="I411" s="73">
        <v>6</v>
      </c>
      <c r="J411" s="73">
        <v>4</v>
      </c>
      <c r="K411" s="73">
        <v>7</v>
      </c>
    </row>
    <row r="412" spans="2:11" ht="15" customHeight="1" thickBot="1" x14ac:dyDescent="0.3">
      <c r="B412" s="39" t="s">
        <v>480</v>
      </c>
      <c r="C412" s="73">
        <v>0</v>
      </c>
      <c r="D412" s="73">
        <v>44</v>
      </c>
      <c r="E412" s="73">
        <v>41</v>
      </c>
      <c r="F412" s="73">
        <v>0</v>
      </c>
      <c r="G412" s="73">
        <v>1</v>
      </c>
      <c r="H412" s="73">
        <v>11</v>
      </c>
      <c r="I412" s="73">
        <v>19</v>
      </c>
      <c r="J412" s="73">
        <v>16</v>
      </c>
      <c r="K412" s="73">
        <v>46</v>
      </c>
    </row>
    <row r="413" spans="2:11" ht="15" customHeight="1" thickBot="1" x14ac:dyDescent="0.3">
      <c r="B413" s="39" t="s">
        <v>481</v>
      </c>
      <c r="C413" s="73">
        <v>0</v>
      </c>
      <c r="D413" s="73">
        <v>19</v>
      </c>
      <c r="E413" s="73">
        <v>30</v>
      </c>
      <c r="F413" s="73">
        <v>1</v>
      </c>
      <c r="G413" s="73">
        <v>0</v>
      </c>
      <c r="H413" s="73">
        <v>7</v>
      </c>
      <c r="I413" s="73">
        <v>19</v>
      </c>
      <c r="J413" s="73">
        <v>22</v>
      </c>
      <c r="K413" s="73">
        <v>33</v>
      </c>
    </row>
    <row r="414" spans="2:11" ht="15" customHeight="1" thickBot="1" x14ac:dyDescent="0.3">
      <c r="B414" s="39" t="s">
        <v>482</v>
      </c>
      <c r="C414" s="73">
        <v>0</v>
      </c>
      <c r="D414" s="73">
        <v>4</v>
      </c>
      <c r="E414" s="73">
        <v>5</v>
      </c>
      <c r="F414" s="73">
        <v>0</v>
      </c>
      <c r="G414" s="73">
        <v>0</v>
      </c>
      <c r="H414" s="73">
        <v>2</v>
      </c>
      <c r="I414" s="73">
        <v>4</v>
      </c>
      <c r="J414" s="73">
        <v>4</v>
      </c>
      <c r="K414" s="73">
        <v>10</v>
      </c>
    </row>
    <row r="415" spans="2:11" ht="15" customHeight="1" thickBot="1" x14ac:dyDescent="0.3">
      <c r="B415" s="59" t="s">
        <v>483</v>
      </c>
      <c r="C415" s="73">
        <v>0</v>
      </c>
      <c r="D415" s="73">
        <v>37</v>
      </c>
      <c r="E415" s="73">
        <v>40</v>
      </c>
      <c r="F415" s="73">
        <v>2</v>
      </c>
      <c r="G415" s="73">
        <v>0</v>
      </c>
      <c r="H415" s="73">
        <v>5</v>
      </c>
      <c r="I415" s="73">
        <v>24</v>
      </c>
      <c r="J415" s="73">
        <v>20</v>
      </c>
      <c r="K415" s="73">
        <v>17</v>
      </c>
    </row>
    <row r="416" spans="2:11" ht="15" customHeight="1" thickBot="1" x14ac:dyDescent="0.3">
      <c r="B416" s="39" t="s">
        <v>484</v>
      </c>
      <c r="C416" s="73">
        <v>0</v>
      </c>
      <c r="D416" s="73">
        <v>14</v>
      </c>
      <c r="E416" s="73">
        <v>11</v>
      </c>
      <c r="F416" s="73">
        <v>1</v>
      </c>
      <c r="G416" s="73">
        <v>1</v>
      </c>
      <c r="H416" s="73">
        <v>7</v>
      </c>
      <c r="I416" s="73">
        <v>1</v>
      </c>
      <c r="J416" s="73">
        <v>13</v>
      </c>
      <c r="K416" s="73">
        <v>5</v>
      </c>
    </row>
    <row r="417" spans="2:11" ht="15" customHeight="1" thickBot="1" x14ac:dyDescent="0.3">
      <c r="B417" s="39" t="s">
        <v>485</v>
      </c>
      <c r="C417" s="73">
        <v>0</v>
      </c>
      <c r="D417" s="73">
        <v>20</v>
      </c>
      <c r="E417" s="73">
        <v>12</v>
      </c>
      <c r="F417" s="73">
        <v>2</v>
      </c>
      <c r="G417" s="73">
        <v>0</v>
      </c>
      <c r="H417" s="73">
        <v>3</v>
      </c>
      <c r="I417" s="73">
        <v>2</v>
      </c>
      <c r="J417" s="73">
        <v>9</v>
      </c>
      <c r="K417" s="73">
        <v>6</v>
      </c>
    </row>
    <row r="418" spans="2:11" ht="15" customHeight="1" thickBot="1" x14ac:dyDescent="0.3">
      <c r="B418" s="39" t="s">
        <v>486</v>
      </c>
      <c r="C418" s="73">
        <v>0</v>
      </c>
      <c r="D418" s="73">
        <v>33</v>
      </c>
      <c r="E418" s="73">
        <v>18</v>
      </c>
      <c r="F418" s="73">
        <v>2</v>
      </c>
      <c r="G418" s="73">
        <v>1</v>
      </c>
      <c r="H418" s="73">
        <v>11</v>
      </c>
      <c r="I418" s="73">
        <v>7</v>
      </c>
      <c r="J418" s="73">
        <v>12</v>
      </c>
      <c r="K418" s="73">
        <v>10</v>
      </c>
    </row>
    <row r="419" spans="2:11" ht="15" customHeight="1" thickBot="1" x14ac:dyDescent="0.3">
      <c r="B419" s="39" t="s">
        <v>487</v>
      </c>
      <c r="C419" s="73">
        <v>0</v>
      </c>
      <c r="D419" s="73">
        <v>118</v>
      </c>
      <c r="E419" s="73">
        <v>69</v>
      </c>
      <c r="F419" s="73">
        <v>4</v>
      </c>
      <c r="G419" s="73">
        <v>2</v>
      </c>
      <c r="H419" s="73">
        <v>40</v>
      </c>
      <c r="I419" s="73">
        <v>31</v>
      </c>
      <c r="J419" s="73">
        <v>67</v>
      </c>
      <c r="K419" s="73">
        <v>91</v>
      </c>
    </row>
    <row r="420" spans="2:11" ht="15" customHeight="1" thickBot="1" x14ac:dyDescent="0.3">
      <c r="B420" s="59" t="s">
        <v>488</v>
      </c>
      <c r="C420" s="73">
        <v>0</v>
      </c>
      <c r="D420" s="73">
        <v>11</v>
      </c>
      <c r="E420" s="73">
        <v>8</v>
      </c>
      <c r="F420" s="73">
        <v>0</v>
      </c>
      <c r="G420" s="73">
        <v>0</v>
      </c>
      <c r="H420" s="73">
        <v>4</v>
      </c>
      <c r="I420" s="73">
        <v>5</v>
      </c>
      <c r="J420" s="73">
        <v>4</v>
      </c>
      <c r="K420" s="73">
        <v>8</v>
      </c>
    </row>
    <row r="421" spans="2:11" ht="15" customHeight="1" thickBot="1" x14ac:dyDescent="0.3">
      <c r="B421" s="39" t="s">
        <v>489</v>
      </c>
      <c r="C421" s="73">
        <v>0</v>
      </c>
      <c r="D421" s="73">
        <v>12</v>
      </c>
      <c r="E421" s="73">
        <v>2</v>
      </c>
      <c r="F421" s="73">
        <v>0</v>
      </c>
      <c r="G421" s="73">
        <v>0</v>
      </c>
      <c r="H421" s="73">
        <v>1</v>
      </c>
      <c r="I421" s="73">
        <v>3</v>
      </c>
      <c r="J421" s="73">
        <v>2</v>
      </c>
      <c r="K421" s="73">
        <v>6</v>
      </c>
    </row>
    <row r="422" spans="2:11" ht="15" customHeight="1" thickBot="1" x14ac:dyDescent="0.3">
      <c r="B422" s="57" t="s">
        <v>490</v>
      </c>
      <c r="C422" s="73">
        <v>0</v>
      </c>
      <c r="D422" s="73">
        <v>86</v>
      </c>
      <c r="E422" s="73">
        <v>61</v>
      </c>
      <c r="F422" s="73">
        <v>2</v>
      </c>
      <c r="G422" s="73">
        <v>0</v>
      </c>
      <c r="H422" s="73">
        <v>21</v>
      </c>
      <c r="I422" s="73">
        <v>43</v>
      </c>
      <c r="J422" s="73">
        <v>39</v>
      </c>
      <c r="K422" s="73">
        <v>45</v>
      </c>
    </row>
    <row r="423" spans="2:11" ht="15" customHeight="1" thickBot="1" x14ac:dyDescent="0.3">
      <c r="B423" s="61" t="s">
        <v>491</v>
      </c>
      <c r="C423" s="73">
        <v>0</v>
      </c>
      <c r="D423" s="73">
        <v>30</v>
      </c>
      <c r="E423" s="73">
        <v>9</v>
      </c>
      <c r="F423" s="73">
        <v>0</v>
      </c>
      <c r="G423" s="73">
        <v>0</v>
      </c>
      <c r="H423" s="73">
        <v>5</v>
      </c>
      <c r="I423" s="73">
        <v>10</v>
      </c>
      <c r="J423" s="73">
        <v>8</v>
      </c>
      <c r="K423" s="73">
        <v>16</v>
      </c>
    </row>
    <row r="424" spans="2:11" ht="15" customHeight="1" thickBot="1" x14ac:dyDescent="0.3">
      <c r="B424" s="39" t="s">
        <v>492</v>
      </c>
      <c r="C424" s="73">
        <v>0</v>
      </c>
      <c r="D424" s="73">
        <v>13</v>
      </c>
      <c r="E424" s="73">
        <v>5</v>
      </c>
      <c r="F424" s="73">
        <v>0</v>
      </c>
      <c r="G424" s="73">
        <v>0</v>
      </c>
      <c r="H424" s="73">
        <v>4</v>
      </c>
      <c r="I424" s="73">
        <v>5</v>
      </c>
      <c r="J424" s="73">
        <v>4</v>
      </c>
      <c r="K424" s="73">
        <v>5</v>
      </c>
    </row>
    <row r="425" spans="2:11" ht="15" customHeight="1" thickBot="1" x14ac:dyDescent="0.3">
      <c r="B425" s="39" t="s">
        <v>493</v>
      </c>
      <c r="C425" s="73">
        <v>0</v>
      </c>
      <c r="D425" s="73">
        <v>25</v>
      </c>
      <c r="E425" s="73">
        <v>9</v>
      </c>
      <c r="F425" s="73">
        <v>0</v>
      </c>
      <c r="G425" s="73">
        <v>0</v>
      </c>
      <c r="H425" s="73">
        <v>0</v>
      </c>
      <c r="I425" s="73">
        <v>7</v>
      </c>
      <c r="J425" s="73">
        <v>4</v>
      </c>
      <c r="K425" s="73">
        <v>7</v>
      </c>
    </row>
    <row r="426" spans="2:11" ht="15" customHeight="1" thickBot="1" x14ac:dyDescent="0.3">
      <c r="B426" s="39" t="s">
        <v>494</v>
      </c>
      <c r="C426" s="73">
        <v>0</v>
      </c>
      <c r="D426" s="73">
        <v>7</v>
      </c>
      <c r="E426" s="73">
        <v>6</v>
      </c>
      <c r="F426" s="73">
        <v>0</v>
      </c>
      <c r="G426" s="73">
        <v>0</v>
      </c>
      <c r="H426" s="73">
        <v>2</v>
      </c>
      <c r="I426" s="73">
        <v>7</v>
      </c>
      <c r="J426" s="73">
        <v>3</v>
      </c>
      <c r="K426" s="73">
        <v>6</v>
      </c>
    </row>
    <row r="427" spans="2:11" ht="15" customHeight="1" thickBot="1" x14ac:dyDescent="0.3">
      <c r="B427" s="39" t="s">
        <v>495</v>
      </c>
      <c r="C427" s="73">
        <v>0</v>
      </c>
      <c r="D427" s="73">
        <v>31</v>
      </c>
      <c r="E427" s="73">
        <v>18</v>
      </c>
      <c r="F427" s="73">
        <v>1</v>
      </c>
      <c r="G427" s="73">
        <v>0</v>
      </c>
      <c r="H427" s="73">
        <v>13</v>
      </c>
      <c r="I427" s="73">
        <v>26</v>
      </c>
      <c r="J427" s="73">
        <v>12</v>
      </c>
      <c r="K427" s="73">
        <v>31</v>
      </c>
    </row>
    <row r="428" spans="2:11" ht="15" customHeight="1" thickBot="1" x14ac:dyDescent="0.3">
      <c r="B428" s="57" t="s">
        <v>496</v>
      </c>
      <c r="C428" s="73">
        <v>0</v>
      </c>
      <c r="D428" s="73">
        <v>46</v>
      </c>
      <c r="E428" s="73">
        <v>23</v>
      </c>
      <c r="F428" s="73">
        <v>0</v>
      </c>
      <c r="G428" s="73">
        <v>0</v>
      </c>
      <c r="H428" s="73">
        <v>18</v>
      </c>
      <c r="I428" s="73">
        <v>24</v>
      </c>
      <c r="J428" s="73">
        <v>11</v>
      </c>
      <c r="K428" s="73">
        <v>12</v>
      </c>
    </row>
    <row r="429" spans="2:11" ht="15" customHeight="1" thickBot="1" x14ac:dyDescent="0.3">
      <c r="B429" s="61" t="s">
        <v>497</v>
      </c>
      <c r="C429" s="73">
        <v>0</v>
      </c>
      <c r="D429" s="73">
        <v>26</v>
      </c>
      <c r="E429" s="73">
        <v>18</v>
      </c>
      <c r="F429" s="73">
        <v>2</v>
      </c>
      <c r="G429" s="73">
        <v>0</v>
      </c>
      <c r="H429" s="73">
        <v>5</v>
      </c>
      <c r="I429" s="73">
        <v>12</v>
      </c>
      <c r="J429" s="73">
        <v>10</v>
      </c>
      <c r="K429" s="73">
        <v>13</v>
      </c>
    </row>
    <row r="430" spans="2:11" ht="15" customHeight="1" thickBot="1" x14ac:dyDescent="0.3">
      <c r="B430" s="39" t="s">
        <v>498</v>
      </c>
      <c r="C430" s="73">
        <v>0</v>
      </c>
      <c r="D430" s="73">
        <v>95</v>
      </c>
      <c r="E430" s="73">
        <v>34</v>
      </c>
      <c r="F430" s="73">
        <v>5</v>
      </c>
      <c r="G430" s="73">
        <v>0</v>
      </c>
      <c r="H430" s="73">
        <v>23</v>
      </c>
      <c r="I430" s="73">
        <v>45</v>
      </c>
      <c r="J430" s="73">
        <v>32</v>
      </c>
      <c r="K430" s="73">
        <v>57</v>
      </c>
    </row>
    <row r="431" spans="2:11" ht="15" customHeight="1" thickBot="1" x14ac:dyDescent="0.3">
      <c r="B431" s="39" t="s">
        <v>499</v>
      </c>
      <c r="C431" s="73">
        <v>0</v>
      </c>
      <c r="D431" s="73">
        <v>26</v>
      </c>
      <c r="E431" s="73">
        <v>11</v>
      </c>
      <c r="F431" s="73">
        <v>0</v>
      </c>
      <c r="G431" s="73">
        <v>1</v>
      </c>
      <c r="H431" s="73">
        <v>6</v>
      </c>
      <c r="I431" s="73">
        <v>13</v>
      </c>
      <c r="J431" s="73">
        <v>3</v>
      </c>
      <c r="K431" s="73">
        <v>15</v>
      </c>
    </row>
    <row r="432" spans="2:11" ht="15" customHeight="1" thickBot="1" x14ac:dyDescent="0.3">
      <c r="B432" s="39" t="s">
        <v>500</v>
      </c>
      <c r="C432" s="73">
        <v>0</v>
      </c>
      <c r="D432" s="73">
        <v>146</v>
      </c>
      <c r="E432" s="73">
        <v>78</v>
      </c>
      <c r="F432" s="73">
        <v>2</v>
      </c>
      <c r="G432" s="73">
        <v>1</v>
      </c>
      <c r="H432" s="73">
        <v>36</v>
      </c>
      <c r="I432" s="73">
        <v>80</v>
      </c>
      <c r="J432" s="73">
        <v>55</v>
      </c>
      <c r="K432" s="73">
        <v>68</v>
      </c>
    </row>
    <row r="433" spans="2:11" ht="15" customHeight="1" thickBot="1" x14ac:dyDescent="0.3">
      <c r="B433" s="39" t="s">
        <v>501</v>
      </c>
      <c r="C433" s="73">
        <v>0</v>
      </c>
      <c r="D433" s="73">
        <v>8</v>
      </c>
      <c r="E433" s="73">
        <v>1</v>
      </c>
      <c r="F433" s="73">
        <v>0</v>
      </c>
      <c r="G433" s="73">
        <v>0</v>
      </c>
      <c r="H433" s="73">
        <v>7</v>
      </c>
      <c r="I433" s="73">
        <v>5</v>
      </c>
      <c r="J433" s="73">
        <v>2</v>
      </c>
      <c r="K433" s="73">
        <v>3</v>
      </c>
    </row>
    <row r="434" spans="2:11" ht="15" customHeight="1" thickBot="1" x14ac:dyDescent="0.3">
      <c r="B434" s="59" t="s">
        <v>502</v>
      </c>
      <c r="C434" s="73">
        <v>0</v>
      </c>
      <c r="D434" s="73">
        <v>41</v>
      </c>
      <c r="E434" s="73">
        <v>18</v>
      </c>
      <c r="F434" s="73">
        <v>1</v>
      </c>
      <c r="G434" s="73">
        <v>1</v>
      </c>
      <c r="H434" s="73">
        <v>11</v>
      </c>
      <c r="I434" s="73">
        <v>20</v>
      </c>
      <c r="J434" s="73">
        <v>14</v>
      </c>
      <c r="K434" s="73">
        <v>10</v>
      </c>
    </row>
    <row r="435" spans="2:11" ht="15" customHeight="1" thickBot="1" x14ac:dyDescent="0.3">
      <c r="B435" s="39" t="s">
        <v>503</v>
      </c>
      <c r="C435" s="73">
        <v>0</v>
      </c>
      <c r="D435" s="73">
        <v>9</v>
      </c>
      <c r="E435" s="73">
        <v>11</v>
      </c>
      <c r="F435" s="73">
        <v>0</v>
      </c>
      <c r="G435" s="73">
        <v>0</v>
      </c>
      <c r="H435" s="73">
        <v>0</v>
      </c>
      <c r="I435" s="73">
        <v>4</v>
      </c>
      <c r="J435" s="73">
        <v>5</v>
      </c>
      <c r="K435" s="73">
        <v>5</v>
      </c>
    </row>
    <row r="436" spans="2:11" ht="15" customHeight="1" thickBot="1" x14ac:dyDescent="0.3">
      <c r="B436" s="39" t="s">
        <v>504</v>
      </c>
      <c r="C436" s="73">
        <v>0</v>
      </c>
      <c r="D436" s="73">
        <v>21</v>
      </c>
      <c r="E436" s="73">
        <v>25</v>
      </c>
      <c r="F436" s="73">
        <v>0</v>
      </c>
      <c r="G436" s="73">
        <v>0</v>
      </c>
      <c r="H436" s="73">
        <v>3</v>
      </c>
      <c r="I436" s="73">
        <v>6</v>
      </c>
      <c r="J436" s="73">
        <v>2</v>
      </c>
      <c r="K436" s="73">
        <v>5</v>
      </c>
    </row>
    <row r="437" spans="2:11" ht="15" customHeight="1" thickBot="1" x14ac:dyDescent="0.3">
      <c r="B437" s="39" t="s">
        <v>505</v>
      </c>
      <c r="C437" s="73">
        <v>0</v>
      </c>
      <c r="D437" s="73">
        <v>64</v>
      </c>
      <c r="E437" s="73">
        <v>48</v>
      </c>
      <c r="F437" s="73">
        <v>4</v>
      </c>
      <c r="G437" s="73">
        <v>1</v>
      </c>
      <c r="H437" s="73">
        <v>15</v>
      </c>
      <c r="I437" s="73">
        <v>21</v>
      </c>
      <c r="J437" s="73">
        <v>20</v>
      </c>
      <c r="K437" s="73">
        <v>15</v>
      </c>
    </row>
    <row r="438" spans="2:11" ht="15" customHeight="1" thickBot="1" x14ac:dyDescent="0.25">
      <c r="B438" s="40" t="s">
        <v>25</v>
      </c>
      <c r="C438" s="42">
        <f>SUM(C7:C437)</f>
        <v>12</v>
      </c>
      <c r="D438" s="42">
        <f t="shared" ref="D438:K438" si="0">SUM(D7:D437)</f>
        <v>14453</v>
      </c>
      <c r="E438" s="42">
        <f t="shared" si="0"/>
        <v>10337</v>
      </c>
      <c r="F438" s="42">
        <f t="shared" si="0"/>
        <v>609</v>
      </c>
      <c r="G438" s="42">
        <f t="shared" si="0"/>
        <v>274</v>
      </c>
      <c r="H438" s="42">
        <f t="shared" si="0"/>
        <v>3451</v>
      </c>
      <c r="I438" s="42">
        <f t="shared" si="0"/>
        <v>8638</v>
      </c>
      <c r="J438" s="42">
        <f t="shared" si="0"/>
        <v>6025</v>
      </c>
      <c r="K438" s="42">
        <f t="shared" si="0"/>
        <v>7401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52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6.5703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506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517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526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527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528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529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536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537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538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539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540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541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542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543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544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545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546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547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548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550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551</v>
      </c>
      <c r="C55" s="58">
        <v>34</v>
      </c>
      <c r="D55" s="58">
        <v>16423</v>
      </c>
      <c r="E55" s="58">
        <v>11668</v>
      </c>
      <c r="F55" s="58">
        <v>900</v>
      </c>
      <c r="G55" s="58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559</v>
      </c>
      <c r="C56" s="58">
        <v>24</v>
      </c>
      <c r="D56" s="58">
        <v>16409</v>
      </c>
      <c r="E56" s="58">
        <v>10869</v>
      </c>
      <c r="F56" s="58">
        <v>832</v>
      </c>
      <c r="G56" s="58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560</v>
      </c>
      <c r="C57" s="58">
        <v>12</v>
      </c>
      <c r="D57" s="58">
        <v>12607</v>
      </c>
      <c r="E57" s="58">
        <v>8528</v>
      </c>
      <c r="F57" s="58">
        <v>654</v>
      </c>
      <c r="G57" s="58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561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566</v>
      </c>
      <c r="C59" s="58">
        <v>23</v>
      </c>
      <c r="D59" s="58">
        <v>13690</v>
      </c>
      <c r="E59" s="58">
        <v>9290</v>
      </c>
      <c r="F59" s="58">
        <v>660</v>
      </c>
      <c r="G59" s="58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 t="shared" ref="L59:L63" si="6">+(G59-G55)/G55</f>
        <v>-0.2299349240780911</v>
      </c>
      <c r="M59" s="12"/>
    </row>
    <row r="60" spans="2:13" ht="15" thickBot="1" x14ac:dyDescent="0.25">
      <c r="B60" s="27" t="s">
        <v>567</v>
      </c>
      <c r="C60" s="58">
        <v>19</v>
      </c>
      <c r="D60" s="58">
        <v>9552</v>
      </c>
      <c r="E60" s="58">
        <v>6264</v>
      </c>
      <c r="F60" s="58">
        <v>446</v>
      </c>
      <c r="G60" s="58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 t="shared" si="6"/>
        <v>-0.41689373297002724</v>
      </c>
      <c r="M60" s="12"/>
    </row>
    <row r="61" spans="2:13" ht="15" thickBot="1" x14ac:dyDescent="0.25">
      <c r="B61" s="27" t="s">
        <v>568</v>
      </c>
      <c r="C61" s="58">
        <v>14</v>
      </c>
      <c r="D61" s="58">
        <v>14835</v>
      </c>
      <c r="E61" s="58">
        <v>9809</v>
      </c>
      <c r="F61" s="58">
        <v>783</v>
      </c>
      <c r="G61" s="58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 t="shared" si="6"/>
        <v>6.6433566433566432E-2</v>
      </c>
      <c r="M61" s="12"/>
    </row>
    <row r="62" spans="2:13" ht="15" thickBot="1" x14ac:dyDescent="0.25">
      <c r="B62" s="34" t="s">
        <v>569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 t="shared" si="6"/>
        <v>-9.06801007556675E-2</v>
      </c>
      <c r="M62" s="12"/>
    </row>
    <row r="63" spans="2:13" ht="15" thickBot="1" x14ac:dyDescent="0.25">
      <c r="B63" s="27" t="s">
        <v>571</v>
      </c>
      <c r="C63" s="58">
        <v>22</v>
      </c>
      <c r="D63" s="58">
        <v>15048</v>
      </c>
      <c r="E63" s="58">
        <v>9290</v>
      </c>
      <c r="F63" s="58">
        <v>724</v>
      </c>
      <c r="G63" s="58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 t="shared" si="6"/>
        <v>-0.14084507042253522</v>
      </c>
      <c r="M63" s="12"/>
    </row>
    <row r="64" spans="2:13" ht="15" thickBot="1" x14ac:dyDescent="0.25">
      <c r="B64" s="27" t="s">
        <v>584</v>
      </c>
      <c r="C64" s="58">
        <v>16</v>
      </c>
      <c r="D64" s="58">
        <v>15937</v>
      </c>
      <c r="E64" s="58">
        <v>9750</v>
      </c>
      <c r="F64" s="58">
        <v>741</v>
      </c>
      <c r="G64" s="58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4" ht="15" thickBot="1" x14ac:dyDescent="0.25">
      <c r="B65" s="27" t="s">
        <v>585</v>
      </c>
      <c r="C65" s="58">
        <v>21</v>
      </c>
      <c r="D65" s="58">
        <v>11767</v>
      </c>
      <c r="E65" s="58">
        <v>7520</v>
      </c>
      <c r="F65" s="58">
        <v>556</v>
      </c>
      <c r="G65" s="58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4" ht="15" thickBot="1" x14ac:dyDescent="0.25">
      <c r="B66" s="34" t="s">
        <v>586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4" x14ac:dyDescent="0.2">
      <c r="B67" s="27" t="s">
        <v>587</v>
      </c>
      <c r="C67" s="58">
        <v>18</v>
      </c>
      <c r="D67" s="58">
        <v>14730</v>
      </c>
      <c r="E67" s="58">
        <v>9498</v>
      </c>
      <c r="F67" s="58">
        <v>723</v>
      </c>
      <c r="G67" s="58">
        <v>292</v>
      </c>
      <c r="H67" s="63">
        <f>+(C67-C63)/C63</f>
        <v>-0.18181818181818182</v>
      </c>
      <c r="I67" s="63">
        <f>+(D67-D63)/D63</f>
        <v>-2.1132376395534291E-2</v>
      </c>
      <c r="J67" s="63">
        <f t="shared" ref="J67:L67" si="7">+(E67-E63)/E63</f>
        <v>2.2389666307857912E-2</v>
      </c>
      <c r="K67" s="63">
        <f t="shared" si="7"/>
        <v>-1.3812154696132596E-3</v>
      </c>
      <c r="L67" s="63">
        <f t="shared" si="7"/>
        <v>-4.2622950819672129E-2</v>
      </c>
      <c r="M67" s="12"/>
    </row>
    <row r="68" spans="2:14" x14ac:dyDescent="0.2">
      <c r="B68" s="27" t="s">
        <v>591</v>
      </c>
      <c r="C68" s="58">
        <v>15</v>
      </c>
      <c r="D68" s="58">
        <v>14306</v>
      </c>
      <c r="E68" s="58">
        <v>9118</v>
      </c>
      <c r="F68" s="58">
        <v>643</v>
      </c>
      <c r="G68" s="58">
        <v>301</v>
      </c>
      <c r="H68" s="63">
        <f t="shared" ref="H68:H70" si="8">+(C68-C64)/C64</f>
        <v>-6.25E-2</v>
      </c>
      <c r="I68" s="63">
        <f t="shared" ref="I68:I70" si="9">+(D68-D64)/D64</f>
        <v>-0.10234046558323398</v>
      </c>
      <c r="J68" s="63">
        <f t="shared" ref="J68:J70" si="10">+(E68-E64)/E64</f>
        <v>-6.4820512820512821E-2</v>
      </c>
      <c r="K68" s="63">
        <f t="shared" ref="K68:K70" si="11">+(F68-F64)/F64</f>
        <v>-0.13225371120107962</v>
      </c>
      <c r="L68" s="63">
        <f t="shared" ref="L68:L70" si="12">+(G68-G64)/G64</f>
        <v>-1.6339869281045753E-2</v>
      </c>
      <c r="M68" s="12"/>
    </row>
    <row r="69" spans="2:14" x14ac:dyDescent="0.2">
      <c r="B69" s="27" t="s">
        <v>592</v>
      </c>
      <c r="C69" s="58">
        <v>17</v>
      </c>
      <c r="D69" s="58">
        <v>11321</v>
      </c>
      <c r="E69" s="58">
        <v>7413</v>
      </c>
      <c r="F69" s="58">
        <v>511</v>
      </c>
      <c r="G69" s="58">
        <v>239</v>
      </c>
      <c r="H69" s="63">
        <f t="shared" si="8"/>
        <v>-0.19047619047619047</v>
      </c>
      <c r="I69" s="63">
        <f t="shared" si="9"/>
        <v>-3.7902608991246707E-2</v>
      </c>
      <c r="J69" s="63">
        <f t="shared" si="10"/>
        <v>-1.4228723404255319E-2</v>
      </c>
      <c r="K69" s="63">
        <f t="shared" si="11"/>
        <v>-8.0935251798561147E-2</v>
      </c>
      <c r="L69" s="63">
        <f t="shared" si="12"/>
        <v>-9.125475285171103E-2</v>
      </c>
      <c r="M69" s="12"/>
    </row>
    <row r="70" spans="2:14" ht="15" thickBot="1" x14ac:dyDescent="0.25">
      <c r="B70" s="34" t="s">
        <v>593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8"/>
        <v>0.36363636363636365</v>
      </c>
      <c r="I70" s="36">
        <f t="shared" si="9"/>
        <v>2.427857935627081E-2</v>
      </c>
      <c r="J70" s="36">
        <f t="shared" si="10"/>
        <v>4.5412703283215713E-2</v>
      </c>
      <c r="K70" s="36">
        <f t="shared" si="11"/>
        <v>5.7057057057057055E-2</v>
      </c>
      <c r="L70" s="36">
        <f t="shared" si="12"/>
        <v>9.2651757188498399E-2</v>
      </c>
      <c r="M70" s="12"/>
    </row>
    <row r="71" spans="2:14" x14ac:dyDescent="0.2">
      <c r="B71" s="27" t="s">
        <v>594</v>
      </c>
      <c r="C71" s="58">
        <f>+'Nulidades TSJ '!G22</f>
        <v>12</v>
      </c>
      <c r="D71" s="58">
        <f>+'Divorcios consensuados TSJ'!G22</f>
        <v>12839</v>
      </c>
      <c r="E71" s="58">
        <f>+'Divorcios no consensuados TSJ'!G22</f>
        <v>8954</v>
      </c>
      <c r="F71" s="58">
        <f>+'Separaciones consensuadas TSJ'!G22</f>
        <v>550</v>
      </c>
      <c r="G71" s="58">
        <f>+'Separaciones no consensuada TSJ'!G22</f>
        <v>292</v>
      </c>
      <c r="H71" s="63">
        <f>+(C71-C67)/C67</f>
        <v>-0.33333333333333331</v>
      </c>
      <c r="I71" s="63">
        <f>+(D71-D67)/D67</f>
        <v>-0.128377460964019</v>
      </c>
      <c r="J71" s="63">
        <f>+(E71-E67)/E67</f>
        <v>-5.7275215834912616E-2</v>
      </c>
      <c r="K71" s="63">
        <f>+(F71-F67)/F67</f>
        <v>-0.2392807745504841</v>
      </c>
      <c r="L71" s="63">
        <f>+(G71-G67)/G67</f>
        <v>0</v>
      </c>
      <c r="M71" s="12"/>
    </row>
    <row r="72" spans="2:14" x14ac:dyDescent="0.2">
      <c r="B72" s="27" t="s">
        <v>599</v>
      </c>
      <c r="C72" s="58">
        <f>+'Nulidades TSJ '!H22</f>
        <v>13</v>
      </c>
      <c r="D72" s="58">
        <f>+'Divorcios consensuados TSJ'!H22</f>
        <v>14208</v>
      </c>
      <c r="E72" s="58">
        <f>+'Divorcios no consensuados TSJ'!H22</f>
        <v>9269</v>
      </c>
      <c r="F72" s="58">
        <f>+'Separaciones consensuadas TSJ'!H22</f>
        <v>665</v>
      </c>
      <c r="G72" s="58">
        <f>+'Separaciones no consensuada TSJ'!H22</f>
        <v>249</v>
      </c>
      <c r="H72" s="63">
        <f>+(C72-C68)/C68</f>
        <v>-0.13333333333333333</v>
      </c>
      <c r="I72" s="63">
        <f t="shared" ref="I72:L74" si="13">+(D72-D68)/D68</f>
        <v>-6.8502726128896966E-3</v>
      </c>
      <c r="J72" s="63">
        <f>+(E72-E68)/E68</f>
        <v>1.6560649265189735E-2</v>
      </c>
      <c r="K72" s="63">
        <f t="shared" si="13"/>
        <v>3.4214618973561428E-2</v>
      </c>
      <c r="L72" s="63">
        <f t="shared" si="13"/>
        <v>-0.17275747508305647</v>
      </c>
      <c r="M72" s="12"/>
    </row>
    <row r="73" spans="2:14" x14ac:dyDescent="0.2">
      <c r="B73" s="27" t="s">
        <v>602</v>
      </c>
      <c r="C73" s="58">
        <f>+'Nulidades TSJ '!I22</f>
        <v>14</v>
      </c>
      <c r="D73" s="58">
        <f>+'Divorcios consensuados TSJ'!I22</f>
        <v>11303</v>
      </c>
      <c r="E73" s="58">
        <f>+'Divorcios no consensuados TSJ'!I22</f>
        <v>7522</v>
      </c>
      <c r="F73" s="58">
        <f>+'Separaciones consensuadas TSJ'!I22</f>
        <v>545</v>
      </c>
      <c r="G73" s="58">
        <f>+'Separaciones no consensuada TSJ'!I22</f>
        <v>224</v>
      </c>
      <c r="H73" s="63">
        <f>+(C73-C69)/C69</f>
        <v>-0.17647058823529413</v>
      </c>
      <c r="I73" s="63">
        <f t="shared" si="13"/>
        <v>-1.5899655507464006E-3</v>
      </c>
      <c r="J73" s="63">
        <f>+(E73-E69)/E69</f>
        <v>1.4703898556589774E-2</v>
      </c>
      <c r="K73" s="63">
        <f t="shared" si="13"/>
        <v>6.6536203522504889E-2</v>
      </c>
      <c r="L73" s="63">
        <f t="shared" si="13"/>
        <v>-6.2761506276150625E-2</v>
      </c>
      <c r="M73" s="12"/>
    </row>
    <row r="74" spans="2:14" ht="15" thickBot="1" x14ac:dyDescent="0.25">
      <c r="B74" s="34" t="s">
        <v>604</v>
      </c>
      <c r="C74" s="35">
        <f>+'Nulidades TSJ '!J22</f>
        <v>12</v>
      </c>
      <c r="D74" s="35">
        <f>+'Divorcios consensuados TSJ'!J22</f>
        <v>14453</v>
      </c>
      <c r="E74" s="35">
        <f>+'Divorcios no consensuados TSJ'!J22</f>
        <v>10337</v>
      </c>
      <c r="F74" s="35">
        <f>+'Separaciones consensuadas TSJ'!J22</f>
        <v>609</v>
      </c>
      <c r="G74" s="35">
        <f>+'Separaciones no consensuada TSJ'!J22</f>
        <v>274</v>
      </c>
      <c r="H74" s="36">
        <f>+(C74-C70)/C70</f>
        <v>-0.2</v>
      </c>
      <c r="I74" s="36">
        <f t="shared" si="13"/>
        <v>-2.1197345252607341E-2</v>
      </c>
      <c r="J74" s="36">
        <f>+(E74-E70)/E70</f>
        <v>1.1349183054495646E-2</v>
      </c>
      <c r="K74" s="36">
        <f t="shared" si="13"/>
        <v>-0.13494318181818182</v>
      </c>
      <c r="L74" s="36">
        <f t="shared" si="13"/>
        <v>-0.19883040935672514</v>
      </c>
      <c r="M74" s="12"/>
    </row>
    <row r="75" spans="2:14" ht="15" thickBot="1" x14ac:dyDescent="0.25">
      <c r="B75" s="58"/>
      <c r="C75" s="58"/>
      <c r="D75" s="58"/>
      <c r="E75" s="58"/>
      <c r="F75" s="58"/>
      <c r="G75" s="58"/>
      <c r="H75" s="32"/>
      <c r="I75" s="32"/>
      <c r="J75" s="32"/>
      <c r="K75" s="32"/>
      <c r="L75" s="32"/>
      <c r="M75" s="12"/>
    </row>
    <row r="76" spans="2:14" ht="15" thickBot="1" x14ac:dyDescent="0.25">
      <c r="C76" s="12"/>
      <c r="D76" s="58"/>
      <c r="E76" s="32"/>
      <c r="F76" s="58"/>
      <c r="G76" s="58"/>
      <c r="L76" s="32"/>
      <c r="M76" s="12"/>
      <c r="N76" s="32"/>
    </row>
    <row r="77" spans="2:14" ht="15" customHeight="1" thickBot="1" x14ac:dyDescent="0.25">
      <c r="C77" s="36"/>
      <c r="D77" s="12"/>
      <c r="E77" s="36"/>
      <c r="F77" s="36"/>
      <c r="G77" s="36"/>
      <c r="H77" s="36"/>
      <c r="I77" s="12"/>
      <c r="J77" s="9"/>
    </row>
    <row r="78" spans="2:14" ht="87.75" customHeight="1" x14ac:dyDescent="0.2">
      <c r="B78" s="37"/>
      <c r="C78" s="26" t="s">
        <v>70</v>
      </c>
      <c r="D78" s="26" t="s">
        <v>71</v>
      </c>
      <c r="E78" s="26" t="s">
        <v>532</v>
      </c>
      <c r="F78" s="26" t="s">
        <v>533</v>
      </c>
      <c r="G78" s="26" t="s">
        <v>530</v>
      </c>
      <c r="H78" s="26" t="s">
        <v>531</v>
      </c>
      <c r="I78" s="26" t="s">
        <v>534</v>
      </c>
      <c r="J78" s="26" t="s">
        <v>535</v>
      </c>
    </row>
    <row r="79" spans="2:14" ht="15" thickBot="1" x14ac:dyDescent="0.25">
      <c r="B79" s="27" t="s">
        <v>0</v>
      </c>
      <c r="C79" s="28">
        <v>844</v>
      </c>
      <c r="D79" s="28">
        <v>3160</v>
      </c>
      <c r="E79" s="28">
        <v>1460</v>
      </c>
      <c r="F79" s="28">
        <v>3306</v>
      </c>
      <c r="G79" s="29">
        <v>0.13136729222520108</v>
      </c>
      <c r="H79" s="29">
        <v>0.18707738542449287</v>
      </c>
      <c r="I79" s="29">
        <v>0.1578112609040444</v>
      </c>
      <c r="J79" s="29">
        <v>7.6872964169381108E-2</v>
      </c>
    </row>
    <row r="80" spans="2:14" ht="15" thickBot="1" x14ac:dyDescent="0.25">
      <c r="B80" s="30" t="s">
        <v>1</v>
      </c>
      <c r="C80" s="31">
        <v>908</v>
      </c>
      <c r="D80" s="31">
        <v>3125</v>
      </c>
      <c r="E80" s="31">
        <v>1505</v>
      </c>
      <c r="F80" s="31">
        <v>3393</v>
      </c>
      <c r="G80" s="32">
        <v>0.24383561643835616</v>
      </c>
      <c r="H80" s="32">
        <v>0.12531508822470291</v>
      </c>
      <c r="I80" s="32">
        <v>0.16938616938616938</v>
      </c>
      <c r="J80" s="32">
        <v>0.15841584158415842</v>
      </c>
    </row>
    <row r="81" spans="2:10" ht="15" thickBot="1" x14ac:dyDescent="0.25">
      <c r="B81" s="33" t="s">
        <v>2</v>
      </c>
      <c r="C81" s="31">
        <v>646</v>
      </c>
      <c r="D81" s="31">
        <v>2327</v>
      </c>
      <c r="E81" s="31">
        <v>1111</v>
      </c>
      <c r="F81" s="31">
        <v>2537</v>
      </c>
      <c r="G81" s="32">
        <v>0.25436893203883493</v>
      </c>
      <c r="H81" s="32">
        <v>0.1491358024691358</v>
      </c>
      <c r="I81" s="32">
        <v>0.28439306358381505</v>
      </c>
      <c r="J81" s="32">
        <v>0.19388235294117648</v>
      </c>
    </row>
    <row r="82" spans="2:10" ht="15" thickBot="1" x14ac:dyDescent="0.25">
      <c r="B82" s="34" t="s">
        <v>3</v>
      </c>
      <c r="C82" s="35">
        <v>905</v>
      </c>
      <c r="D82" s="35">
        <v>3495</v>
      </c>
      <c r="E82" s="35">
        <v>1458</v>
      </c>
      <c r="F82" s="35">
        <v>3441</v>
      </c>
      <c r="G82" s="36">
        <v>0.23803009575923392</v>
      </c>
      <c r="H82" s="36">
        <v>0.1811422777965529</v>
      </c>
      <c r="I82" s="36">
        <v>0.15256916996047432</v>
      </c>
      <c r="J82" s="36">
        <v>3.6445783132530121E-2</v>
      </c>
    </row>
    <row r="83" spans="2:10" ht="15" thickBot="1" x14ac:dyDescent="0.25">
      <c r="B83" s="27" t="s">
        <v>4</v>
      </c>
      <c r="C83" s="28">
        <v>862</v>
      </c>
      <c r="D83" s="28">
        <v>3347</v>
      </c>
      <c r="E83" s="28">
        <v>1473</v>
      </c>
      <c r="F83" s="28">
        <v>3407</v>
      </c>
      <c r="G83" s="29">
        <v>2.132701421800948E-2</v>
      </c>
      <c r="H83" s="29">
        <v>5.9177215189873421E-2</v>
      </c>
      <c r="I83" s="29">
        <v>8.9041095890410957E-3</v>
      </c>
      <c r="J83" s="29">
        <v>3.0550514216575921E-2</v>
      </c>
    </row>
    <row r="84" spans="2:10" ht="15" thickBot="1" x14ac:dyDescent="0.25">
      <c r="B84" s="30" t="s">
        <v>5</v>
      </c>
      <c r="C84" s="31">
        <v>1060</v>
      </c>
      <c r="D84" s="31">
        <v>3880</v>
      </c>
      <c r="E84" s="31">
        <v>1704</v>
      </c>
      <c r="F84" s="31">
        <v>3968</v>
      </c>
      <c r="G84" s="32">
        <v>0.16740088105726872</v>
      </c>
      <c r="H84" s="32">
        <v>0.24160000000000001</v>
      </c>
      <c r="I84" s="32">
        <v>0.13222591362126246</v>
      </c>
      <c r="J84" s="32">
        <v>0.1694665487768936</v>
      </c>
    </row>
    <row r="85" spans="2:10" ht="15" thickBot="1" x14ac:dyDescent="0.25">
      <c r="B85" s="33" t="s">
        <v>6</v>
      </c>
      <c r="C85" s="31">
        <v>765</v>
      </c>
      <c r="D85" s="31">
        <v>2727</v>
      </c>
      <c r="E85" s="31">
        <v>1270</v>
      </c>
      <c r="F85" s="31">
        <v>2843</v>
      </c>
      <c r="G85" s="32">
        <v>0.18421052631578946</v>
      </c>
      <c r="H85" s="32">
        <v>0.17189514396218306</v>
      </c>
      <c r="I85" s="32">
        <v>0.14311431143114312</v>
      </c>
      <c r="J85" s="32">
        <v>0.12061489948758376</v>
      </c>
    </row>
    <row r="86" spans="2:10" ht="15" thickBot="1" x14ac:dyDescent="0.25">
      <c r="B86" s="34" t="s">
        <v>7</v>
      </c>
      <c r="C86" s="35">
        <v>1004</v>
      </c>
      <c r="D86" s="35">
        <v>4115</v>
      </c>
      <c r="E86" s="35">
        <v>1657</v>
      </c>
      <c r="F86" s="35">
        <v>4275</v>
      </c>
      <c r="G86" s="36">
        <v>0.10939226519337017</v>
      </c>
      <c r="H86" s="36">
        <v>0.17739628040057226</v>
      </c>
      <c r="I86" s="36">
        <v>0.13648834019204389</v>
      </c>
      <c r="J86" s="36">
        <v>0.24237140366172624</v>
      </c>
    </row>
    <row r="87" spans="2:10" ht="15" thickBot="1" x14ac:dyDescent="0.25">
      <c r="B87" s="27" t="s">
        <v>8</v>
      </c>
      <c r="C87" s="28">
        <v>1022</v>
      </c>
      <c r="D87" s="28">
        <v>4166</v>
      </c>
      <c r="E87" s="28">
        <v>1659</v>
      </c>
      <c r="F87" s="28">
        <v>3883</v>
      </c>
      <c r="G87" s="29">
        <v>0.18561484918793503</v>
      </c>
      <c r="H87" s="29">
        <v>0.24469674335225575</v>
      </c>
      <c r="I87" s="29">
        <v>0.12627291242362526</v>
      </c>
      <c r="J87" s="29">
        <v>0.13971235691223952</v>
      </c>
    </row>
    <row r="88" spans="2:10" ht="15" thickBot="1" x14ac:dyDescent="0.25">
      <c r="B88" s="30" t="s">
        <v>9</v>
      </c>
      <c r="C88" s="31">
        <v>1159</v>
      </c>
      <c r="D88" s="31">
        <v>4519</v>
      </c>
      <c r="E88" s="31">
        <v>1869</v>
      </c>
      <c r="F88" s="31">
        <v>4263</v>
      </c>
      <c r="G88" s="32">
        <v>9.3396226415094333E-2</v>
      </c>
      <c r="H88" s="32">
        <v>0.16469072164948453</v>
      </c>
      <c r="I88" s="32">
        <v>9.6830985915492954E-2</v>
      </c>
      <c r="J88" s="32">
        <v>7.4344758064516125E-2</v>
      </c>
    </row>
    <row r="89" spans="2:10" ht="15" thickBot="1" x14ac:dyDescent="0.25">
      <c r="B89" s="33" t="s">
        <v>10</v>
      </c>
      <c r="C89" s="31">
        <v>891</v>
      </c>
      <c r="D89" s="31">
        <v>3393</v>
      </c>
      <c r="E89" s="31">
        <v>1428</v>
      </c>
      <c r="F89" s="31">
        <v>3546</v>
      </c>
      <c r="G89" s="32">
        <v>0.16470588235294117</v>
      </c>
      <c r="H89" s="32">
        <v>0.24422442244224424</v>
      </c>
      <c r="I89" s="32">
        <v>0.12440944881889764</v>
      </c>
      <c r="J89" s="32">
        <v>0.24727400633134014</v>
      </c>
    </row>
    <row r="90" spans="2:10" ht="15" thickBot="1" x14ac:dyDescent="0.25">
      <c r="B90" s="34" t="s">
        <v>11</v>
      </c>
      <c r="C90" s="35">
        <v>1111</v>
      </c>
      <c r="D90" s="35">
        <v>4965</v>
      </c>
      <c r="E90" s="35">
        <v>2036</v>
      </c>
      <c r="F90" s="35">
        <v>4791</v>
      </c>
      <c r="G90" s="36">
        <v>0.10657370517928287</v>
      </c>
      <c r="H90" s="36">
        <v>0.20656136087484811</v>
      </c>
      <c r="I90" s="36">
        <v>0.22872661436330718</v>
      </c>
      <c r="J90" s="36">
        <v>0.12070175438596491</v>
      </c>
    </row>
    <row r="91" spans="2:10" ht="15" thickBot="1" x14ac:dyDescent="0.25">
      <c r="B91" s="27" t="s">
        <v>22</v>
      </c>
      <c r="C91" s="28">
        <v>1134</v>
      </c>
      <c r="D91" s="28">
        <v>4875</v>
      </c>
      <c r="E91" s="28">
        <v>2203</v>
      </c>
      <c r="F91" s="28">
        <v>4802</v>
      </c>
      <c r="G91" s="29">
        <v>0.1095890410958904</v>
      </c>
      <c r="H91" s="29">
        <v>0.17018722995679308</v>
      </c>
      <c r="I91" s="29">
        <v>0.32790837854128996</v>
      </c>
      <c r="J91" s="29">
        <v>0.23667267576616019</v>
      </c>
    </row>
    <row r="92" spans="2:10" ht="15" thickBot="1" x14ac:dyDescent="0.25">
      <c r="B92" s="30" t="s">
        <v>38</v>
      </c>
      <c r="C92" s="31">
        <v>1373</v>
      </c>
      <c r="D92" s="31">
        <v>5180</v>
      </c>
      <c r="E92" s="31">
        <v>2450</v>
      </c>
      <c r="F92" s="31">
        <v>4897</v>
      </c>
      <c r="G92" s="32">
        <v>0.18464193270060397</v>
      </c>
      <c r="H92" s="32">
        <v>0.14627129895994689</v>
      </c>
      <c r="I92" s="32">
        <v>0.31086142322097376</v>
      </c>
      <c r="J92" s="32">
        <v>0.14872155758855266</v>
      </c>
    </row>
    <row r="93" spans="2:10" ht="15" thickBot="1" x14ac:dyDescent="0.25">
      <c r="B93" s="33" t="s">
        <v>55</v>
      </c>
      <c r="C93" s="31">
        <v>1056</v>
      </c>
      <c r="D93" s="31">
        <v>3800</v>
      </c>
      <c r="E93" s="31">
        <v>1756</v>
      </c>
      <c r="F93" s="31">
        <v>3772</v>
      </c>
      <c r="G93" s="32">
        <v>0.18518518518518517</v>
      </c>
      <c r="H93" s="32">
        <v>0.11995284409077513</v>
      </c>
      <c r="I93" s="32">
        <v>0.22969187675070027</v>
      </c>
      <c r="J93" s="32">
        <v>6.3733784545967287E-2</v>
      </c>
    </row>
    <row r="94" spans="2:10" ht="15" thickBot="1" x14ac:dyDescent="0.25">
      <c r="B94" s="34" t="s">
        <v>56</v>
      </c>
      <c r="C94" s="35">
        <v>1433</v>
      </c>
      <c r="D94" s="35">
        <v>5538</v>
      </c>
      <c r="E94" s="35">
        <v>2608</v>
      </c>
      <c r="F94" s="35">
        <v>5580</v>
      </c>
      <c r="G94" s="36">
        <v>0.28982898289828984</v>
      </c>
      <c r="H94" s="36">
        <v>0.11540785498489425</v>
      </c>
      <c r="I94" s="36">
        <v>0.28094302554027506</v>
      </c>
      <c r="J94" s="36">
        <v>0.16468378209142143</v>
      </c>
    </row>
    <row r="95" spans="2:10" ht="15" thickBot="1" x14ac:dyDescent="0.25">
      <c r="B95" s="27" t="s">
        <v>59</v>
      </c>
      <c r="C95" s="28">
        <v>1499</v>
      </c>
      <c r="D95" s="28">
        <v>5674</v>
      </c>
      <c r="E95" s="28">
        <v>2666</v>
      </c>
      <c r="F95" s="28">
        <v>5500</v>
      </c>
      <c r="G95" s="29">
        <v>0.32186948853615521</v>
      </c>
      <c r="H95" s="29">
        <v>0.16389743589743588</v>
      </c>
      <c r="I95" s="29">
        <v>0.21016795279164777</v>
      </c>
      <c r="J95" s="29">
        <v>0.14535610162432319</v>
      </c>
    </row>
    <row r="96" spans="2:10" ht="15" thickBot="1" x14ac:dyDescent="0.25">
      <c r="B96" s="30" t="s">
        <v>60</v>
      </c>
      <c r="C96" s="31">
        <v>1593</v>
      </c>
      <c r="D96" s="31">
        <v>6251</v>
      </c>
      <c r="E96" s="31">
        <v>2758</v>
      </c>
      <c r="F96" s="31">
        <v>5600</v>
      </c>
      <c r="G96" s="32">
        <v>0.16023306627822287</v>
      </c>
      <c r="H96" s="32">
        <v>0.20675675675675675</v>
      </c>
      <c r="I96" s="32">
        <v>0.12571428571428572</v>
      </c>
      <c r="J96" s="32">
        <v>0.14355727996732692</v>
      </c>
    </row>
    <row r="97" spans="2:10" ht="15" thickBot="1" x14ac:dyDescent="0.25">
      <c r="B97" s="33" t="s">
        <v>61</v>
      </c>
      <c r="C97" s="31">
        <v>1249</v>
      </c>
      <c r="D97" s="31">
        <v>4735</v>
      </c>
      <c r="E97" s="31">
        <v>2021</v>
      </c>
      <c r="F97" s="31">
        <v>4097</v>
      </c>
      <c r="G97" s="32">
        <v>0.18276515151515152</v>
      </c>
      <c r="H97" s="32">
        <v>0.24605263157894736</v>
      </c>
      <c r="I97" s="32">
        <v>0.15091116173120728</v>
      </c>
      <c r="J97" s="32">
        <v>8.6161187698833505E-2</v>
      </c>
    </row>
    <row r="98" spans="2:10" ht="15" thickBot="1" x14ac:dyDescent="0.25">
      <c r="B98" s="34" t="s">
        <v>62</v>
      </c>
      <c r="C98" s="35">
        <v>1672</v>
      </c>
      <c r="D98" s="35">
        <v>6272</v>
      </c>
      <c r="E98" s="35">
        <v>2769</v>
      </c>
      <c r="F98" s="35">
        <v>5791</v>
      </c>
      <c r="G98" s="36">
        <v>0.16678297278436846</v>
      </c>
      <c r="H98" s="36">
        <v>0.13253882267966774</v>
      </c>
      <c r="I98" s="36">
        <v>6.1733128834355826E-2</v>
      </c>
      <c r="J98" s="36">
        <v>3.7813620071684588E-2</v>
      </c>
    </row>
    <row r="99" spans="2:10" ht="15" thickBot="1" x14ac:dyDescent="0.25">
      <c r="B99" s="27" t="s">
        <v>63</v>
      </c>
      <c r="C99" s="28">
        <v>1736</v>
      </c>
      <c r="D99" s="28">
        <v>7008</v>
      </c>
      <c r="E99" s="28">
        <v>3057</v>
      </c>
      <c r="F99" s="28">
        <v>6095</v>
      </c>
      <c r="G99" s="29">
        <v>0.15810540360240161</v>
      </c>
      <c r="H99" s="29">
        <v>0.23510750793091292</v>
      </c>
      <c r="I99" s="29">
        <v>0.14666166541635409</v>
      </c>
      <c r="J99" s="29">
        <v>0.10818181818181818</v>
      </c>
    </row>
    <row r="100" spans="2:10" ht="15" thickBot="1" x14ac:dyDescent="0.25">
      <c r="B100" s="30" t="s">
        <v>64</v>
      </c>
      <c r="C100" s="31">
        <v>1847</v>
      </c>
      <c r="D100" s="31">
        <v>7465</v>
      </c>
      <c r="E100" s="31">
        <v>3195</v>
      </c>
      <c r="F100" s="31">
        <v>6032</v>
      </c>
      <c r="G100" s="32">
        <v>0.15944758317639673</v>
      </c>
      <c r="H100" s="32">
        <v>0.19420892657174851</v>
      </c>
      <c r="I100" s="32">
        <v>0.15844815083393762</v>
      </c>
      <c r="J100" s="32">
        <v>7.7142857142857138E-2</v>
      </c>
    </row>
    <row r="101" spans="2:10" ht="15" thickBot="1" x14ac:dyDescent="0.25">
      <c r="B101" s="33" t="s">
        <v>65</v>
      </c>
      <c r="C101" s="31">
        <v>1429</v>
      </c>
      <c r="D101" s="31">
        <v>5533</v>
      </c>
      <c r="E101" s="31">
        <v>2383</v>
      </c>
      <c r="F101" s="31">
        <v>4432</v>
      </c>
      <c r="G101" s="32">
        <v>0.14411529223378702</v>
      </c>
      <c r="H101" s="32">
        <v>0.16853220696937699</v>
      </c>
      <c r="I101" s="32">
        <v>0.17911924789708064</v>
      </c>
      <c r="J101" s="32">
        <v>8.1767146692701978E-2</v>
      </c>
    </row>
    <row r="102" spans="2:10" ht="15" thickBot="1" x14ac:dyDescent="0.25">
      <c r="B102" s="34" t="s">
        <v>66</v>
      </c>
      <c r="C102" s="35">
        <v>1903</v>
      </c>
      <c r="D102" s="35">
        <v>8361</v>
      </c>
      <c r="E102" s="35">
        <v>3383</v>
      </c>
      <c r="F102" s="35">
        <v>6724</v>
      </c>
      <c r="G102" s="36">
        <v>0.13815789473684212</v>
      </c>
      <c r="H102" s="36">
        <v>0.33306760204081631</v>
      </c>
      <c r="I102" s="36">
        <v>0.22174070061394005</v>
      </c>
      <c r="J102" s="36">
        <v>0.16111207045415299</v>
      </c>
    </row>
    <row r="103" spans="2:10" ht="15" thickBot="1" x14ac:dyDescent="0.25">
      <c r="B103" s="27" t="s">
        <v>67</v>
      </c>
      <c r="C103" s="28">
        <v>1925</v>
      </c>
      <c r="D103" s="28">
        <v>7407</v>
      </c>
      <c r="E103" s="28">
        <v>3285</v>
      </c>
      <c r="F103" s="28">
        <v>6179</v>
      </c>
      <c r="G103" s="29">
        <v>0.10887096774193548</v>
      </c>
      <c r="H103" s="29">
        <v>5.6934931506849314E-2</v>
      </c>
      <c r="I103" s="29">
        <v>7.4582924435721301E-2</v>
      </c>
      <c r="J103" s="29">
        <v>1.3781788351107466E-2</v>
      </c>
    </row>
    <row r="104" spans="2:10" ht="15" thickBot="1" x14ac:dyDescent="0.25">
      <c r="B104" s="30" t="s">
        <v>68</v>
      </c>
      <c r="C104" s="31">
        <v>2118</v>
      </c>
      <c r="D104" s="31">
        <v>8379</v>
      </c>
      <c r="E104" s="31">
        <v>3701</v>
      </c>
      <c r="F104" s="31">
        <v>6639</v>
      </c>
      <c r="G104" s="32">
        <v>0.14672441797509475</v>
      </c>
      <c r="H104" s="32">
        <v>0.12243804420629605</v>
      </c>
      <c r="I104" s="32">
        <v>0.15837245696400626</v>
      </c>
      <c r="J104" s="32">
        <v>0.10062997347480106</v>
      </c>
    </row>
    <row r="105" spans="2:10" ht="15" thickBot="1" x14ac:dyDescent="0.25">
      <c r="B105" s="33" t="s">
        <v>69</v>
      </c>
      <c r="C105" s="31">
        <v>1602</v>
      </c>
      <c r="D105" s="31">
        <v>6211</v>
      </c>
      <c r="E105" s="31">
        <v>2859</v>
      </c>
      <c r="F105" s="31">
        <v>4998</v>
      </c>
      <c r="G105" s="32">
        <v>0.12106368089573127</v>
      </c>
      <c r="H105" s="32">
        <v>0.12253750225917225</v>
      </c>
      <c r="I105" s="32">
        <v>0.19974821653378094</v>
      </c>
      <c r="J105" s="32">
        <v>0.12770758122743683</v>
      </c>
    </row>
    <row r="106" spans="2:10" ht="15" thickBot="1" x14ac:dyDescent="0.25">
      <c r="B106" s="34" t="s">
        <v>74</v>
      </c>
      <c r="C106" s="35">
        <v>2298</v>
      </c>
      <c r="D106" s="35">
        <v>8514</v>
      </c>
      <c r="E106" s="35">
        <v>4004</v>
      </c>
      <c r="F106" s="35">
        <v>7378</v>
      </c>
      <c r="G106" s="36">
        <v>0.20756699947451393</v>
      </c>
      <c r="H106" s="36">
        <v>1.829924650161464E-2</v>
      </c>
      <c r="I106" s="36">
        <v>0.18356488323972805</v>
      </c>
      <c r="J106" s="36">
        <v>9.7263533610945863E-2</v>
      </c>
    </row>
    <row r="107" spans="2:10" ht="15" thickBot="1" x14ac:dyDescent="0.25">
      <c r="B107" s="27" t="s">
        <v>506</v>
      </c>
      <c r="C107" s="28">
        <v>2203</v>
      </c>
      <c r="D107" s="28">
        <v>8527</v>
      </c>
      <c r="E107" s="28">
        <v>4173</v>
      </c>
      <c r="F107" s="28">
        <v>7150</v>
      </c>
      <c r="G107" s="29">
        <v>0.14441558441558441</v>
      </c>
      <c r="H107" s="29">
        <v>0.15120831645740515</v>
      </c>
      <c r="I107" s="29">
        <v>0.27031963470319637</v>
      </c>
      <c r="J107" s="29">
        <v>0.15714516912121704</v>
      </c>
    </row>
    <row r="108" spans="2:10" ht="15" thickBot="1" x14ac:dyDescent="0.25">
      <c r="B108" s="30" t="s">
        <v>517</v>
      </c>
      <c r="C108" s="31">
        <v>2411</v>
      </c>
      <c r="D108" s="31">
        <v>8733</v>
      </c>
      <c r="E108" s="31">
        <v>4203</v>
      </c>
      <c r="F108" s="31">
        <v>7101</v>
      </c>
      <c r="G108" s="32">
        <v>0.13833805476864966</v>
      </c>
      <c r="H108" s="32">
        <v>4.2248478338703904E-2</v>
      </c>
      <c r="I108" s="32">
        <v>0.13563901648203189</v>
      </c>
      <c r="J108" s="32">
        <v>6.9588793492995932E-2</v>
      </c>
    </row>
    <row r="109" spans="2:10" ht="15" thickBot="1" x14ac:dyDescent="0.25">
      <c r="B109" s="33" t="s">
        <v>526</v>
      </c>
      <c r="C109" s="31">
        <v>1929</v>
      </c>
      <c r="D109" s="31">
        <v>6834</v>
      </c>
      <c r="E109" s="31">
        <v>3471</v>
      </c>
      <c r="F109" s="31">
        <v>5922</v>
      </c>
      <c r="G109" s="32">
        <v>0.20411985018726592</v>
      </c>
      <c r="H109" s="32">
        <v>0.10030590887135726</v>
      </c>
      <c r="I109" s="32">
        <v>0.21406086044071354</v>
      </c>
      <c r="J109" s="32">
        <v>0.18487394957983194</v>
      </c>
    </row>
    <row r="110" spans="2:10" ht="15" thickBot="1" x14ac:dyDescent="0.25">
      <c r="B110" s="34" t="s">
        <v>527</v>
      </c>
      <c r="C110" s="35">
        <v>2567</v>
      </c>
      <c r="D110" s="35">
        <v>9094</v>
      </c>
      <c r="E110" s="35">
        <v>4655</v>
      </c>
      <c r="F110" s="35">
        <v>7941</v>
      </c>
      <c r="G110" s="36">
        <v>0.11705831157528286</v>
      </c>
      <c r="H110" s="36">
        <v>6.8123091378905334E-2</v>
      </c>
      <c r="I110" s="36">
        <v>0.16258741258741258</v>
      </c>
      <c r="J110" s="36">
        <v>7.6307942531851455E-2</v>
      </c>
    </row>
    <row r="111" spans="2:10" ht="15" thickBot="1" x14ac:dyDescent="0.25">
      <c r="B111" s="27" t="s">
        <v>528</v>
      </c>
      <c r="C111" s="28">
        <v>2483</v>
      </c>
      <c r="D111" s="28">
        <v>8879</v>
      </c>
      <c r="E111" s="28">
        <v>4724</v>
      </c>
      <c r="F111" s="28">
        <v>7381</v>
      </c>
      <c r="G111" s="29">
        <v>0.12709940989559693</v>
      </c>
      <c r="H111" s="29">
        <v>4.1280637973495952E-2</v>
      </c>
      <c r="I111" s="29">
        <v>0.13203930026359934</v>
      </c>
      <c r="J111" s="29">
        <v>3.2307692307692308E-2</v>
      </c>
    </row>
    <row r="112" spans="2:10" ht="15" thickBot="1" x14ac:dyDescent="0.25">
      <c r="B112" s="30" t="s">
        <v>529</v>
      </c>
      <c r="C112" s="31">
        <v>2644</v>
      </c>
      <c r="D112" s="31">
        <v>9382</v>
      </c>
      <c r="E112" s="31">
        <v>4852</v>
      </c>
      <c r="F112" s="31">
        <v>7471</v>
      </c>
      <c r="G112" s="32">
        <v>9.6640398175031103E-2</v>
      </c>
      <c r="H112" s="32">
        <v>7.431581358067102E-2</v>
      </c>
      <c r="I112" s="32">
        <v>0.15441351415655485</v>
      </c>
      <c r="J112" s="32">
        <v>5.2105337276439935E-2</v>
      </c>
    </row>
    <row r="113" spans="2:12" ht="15" thickBot="1" x14ac:dyDescent="0.25">
      <c r="B113" s="33" t="s">
        <v>536</v>
      </c>
      <c r="C113" s="31">
        <v>2092</v>
      </c>
      <c r="D113" s="31">
        <v>6911</v>
      </c>
      <c r="E113" s="31">
        <v>3684</v>
      </c>
      <c r="F113" s="31">
        <v>5640</v>
      </c>
      <c r="G113" s="32">
        <v>8.4499740798341105E-2</v>
      </c>
      <c r="H113" s="32">
        <v>1.1267193444541995E-2</v>
      </c>
      <c r="I113" s="32">
        <v>6.1365600691443388E-2</v>
      </c>
      <c r="J113" s="32">
        <v>-4.7619047619047616E-2</v>
      </c>
    </row>
    <row r="114" spans="2:12" ht="15" thickBot="1" x14ac:dyDescent="0.25">
      <c r="B114" s="34" t="s">
        <v>537</v>
      </c>
      <c r="C114" s="35">
        <v>2586</v>
      </c>
      <c r="D114" s="35">
        <v>9076</v>
      </c>
      <c r="E114" s="35">
        <v>4672</v>
      </c>
      <c r="F114" s="35">
        <v>7612</v>
      </c>
      <c r="G114" s="36">
        <v>7.4016361511492013E-3</v>
      </c>
      <c r="H114" s="36">
        <v>-1.9793270288102046E-3</v>
      </c>
      <c r="I114" s="36">
        <v>3.6519871106337272E-3</v>
      </c>
      <c r="J114" s="36">
        <v>-4.1430550308525375E-2</v>
      </c>
    </row>
    <row r="115" spans="2:12" ht="15" thickBot="1" x14ac:dyDescent="0.25">
      <c r="B115" s="27" t="s">
        <v>538</v>
      </c>
      <c r="C115" s="28">
        <v>2455</v>
      </c>
      <c r="D115" s="28">
        <v>8554</v>
      </c>
      <c r="E115" s="28">
        <v>4468</v>
      </c>
      <c r="F115" s="28">
        <v>6844</v>
      </c>
      <c r="G115" s="29">
        <v>-1.1276681433749497E-2</v>
      </c>
      <c r="H115" s="29">
        <v>-3.6603221083455345E-2</v>
      </c>
      <c r="I115" s="29">
        <v>-5.4191363251481793E-2</v>
      </c>
      <c r="J115" s="29">
        <v>-7.2754369326649512E-2</v>
      </c>
    </row>
    <row r="116" spans="2:12" ht="15" thickBot="1" x14ac:dyDescent="0.25">
      <c r="B116" s="30" t="s">
        <v>539</v>
      </c>
      <c r="C116" s="31">
        <v>3032</v>
      </c>
      <c r="D116" s="31">
        <v>9802</v>
      </c>
      <c r="E116" s="31">
        <v>5382</v>
      </c>
      <c r="F116" s="31">
        <v>7942</v>
      </c>
      <c r="G116" s="32">
        <v>0.14674735249621784</v>
      </c>
      <c r="H116" s="32">
        <v>4.4766574291195904E-2</v>
      </c>
      <c r="I116" s="32">
        <v>0.10923330585325638</v>
      </c>
      <c r="J116" s="32">
        <v>6.3043769241065459E-2</v>
      </c>
    </row>
    <row r="117" spans="2:12" ht="15" thickBot="1" x14ac:dyDescent="0.25">
      <c r="B117" s="33" t="s">
        <v>540</v>
      </c>
      <c r="C117" s="31">
        <v>1983</v>
      </c>
      <c r="D117" s="31">
        <v>6644</v>
      </c>
      <c r="E117" s="31">
        <v>3622</v>
      </c>
      <c r="F117" s="31">
        <v>5748</v>
      </c>
      <c r="G117" s="32">
        <v>-5.2103250478011474E-2</v>
      </c>
      <c r="H117" s="32">
        <v>-3.8634061640862395E-2</v>
      </c>
      <c r="I117" s="32">
        <v>-1.6829533116178068E-2</v>
      </c>
      <c r="J117" s="32">
        <v>1.9148936170212766E-2</v>
      </c>
    </row>
    <row r="118" spans="2:12" ht="15" thickBot="1" x14ac:dyDescent="0.25">
      <c r="B118" s="34" t="s">
        <v>541</v>
      </c>
      <c r="C118" s="35">
        <v>2744</v>
      </c>
      <c r="D118" s="35">
        <v>9017</v>
      </c>
      <c r="E118" s="35">
        <v>4753</v>
      </c>
      <c r="F118" s="35">
        <v>7864</v>
      </c>
      <c r="G118" s="36">
        <v>6.1098221191028618E-2</v>
      </c>
      <c r="H118" s="36">
        <v>-6.5006610841780521E-3</v>
      </c>
      <c r="I118" s="36">
        <v>1.7337328767123288E-2</v>
      </c>
      <c r="J118" s="36">
        <v>3.310562270099842E-2</v>
      </c>
    </row>
    <row r="119" spans="2:12" ht="15" thickBot="1" x14ac:dyDescent="0.25">
      <c r="B119" s="27" t="s">
        <v>542</v>
      </c>
      <c r="C119" s="28">
        <v>2859</v>
      </c>
      <c r="D119" s="28">
        <v>9186</v>
      </c>
      <c r="E119" s="28">
        <v>5030</v>
      </c>
      <c r="F119" s="28">
        <v>7776</v>
      </c>
      <c r="G119" s="29">
        <v>0.16456211812627292</v>
      </c>
      <c r="H119" s="29">
        <v>7.3883563245265377E-2</v>
      </c>
      <c r="I119" s="29">
        <v>0.12578334825425247</v>
      </c>
      <c r="J119" s="29">
        <v>0.13617767387492694</v>
      </c>
    </row>
    <row r="120" spans="2:12" ht="15" thickBot="1" x14ac:dyDescent="0.25">
      <c r="B120" s="30" t="s">
        <v>543</v>
      </c>
      <c r="C120" s="31">
        <v>2804</v>
      </c>
      <c r="D120" s="31">
        <v>9391</v>
      </c>
      <c r="E120" s="31">
        <v>5094</v>
      </c>
      <c r="F120" s="31">
        <v>7441</v>
      </c>
      <c r="G120" s="32">
        <v>-7.5197889182058053E-2</v>
      </c>
      <c r="H120" s="32">
        <v>-4.1930218322791264E-2</v>
      </c>
      <c r="I120" s="32">
        <v>-5.3511705685618728E-2</v>
      </c>
      <c r="J120" s="32">
        <v>-6.3082347015865015E-2</v>
      </c>
    </row>
    <row r="121" spans="2:12" ht="15" thickBot="1" x14ac:dyDescent="0.25">
      <c r="B121" s="33" t="s">
        <v>544</v>
      </c>
      <c r="C121" s="31">
        <v>2082</v>
      </c>
      <c r="D121" s="31">
        <v>6385</v>
      </c>
      <c r="E121" s="31">
        <v>3417</v>
      </c>
      <c r="F121" s="31">
        <v>5362</v>
      </c>
      <c r="G121" s="32">
        <v>4.9924357034795766E-2</v>
      </c>
      <c r="H121" s="32">
        <v>-3.8982540638169777E-2</v>
      </c>
      <c r="I121" s="32">
        <v>-5.6598564329099946E-2</v>
      </c>
      <c r="J121" s="32">
        <v>-6.7153792623521225E-2</v>
      </c>
    </row>
    <row r="122" spans="2:12" ht="15" thickBot="1" x14ac:dyDescent="0.25">
      <c r="B122" s="34" t="s">
        <v>545</v>
      </c>
      <c r="C122" s="35">
        <v>2872</v>
      </c>
      <c r="D122" s="35">
        <v>9137</v>
      </c>
      <c r="E122" s="35">
        <v>4951</v>
      </c>
      <c r="F122" s="35">
        <v>7432</v>
      </c>
      <c r="G122" s="36">
        <v>4.6647230320699708E-2</v>
      </c>
      <c r="H122" s="36">
        <v>1.3308195630475767E-2</v>
      </c>
      <c r="I122" s="36">
        <v>4.1657900273511468E-2</v>
      </c>
      <c r="J122" s="36">
        <v>-5.4933875890132246E-2</v>
      </c>
    </row>
    <row r="123" spans="2:12" ht="15" thickBot="1" x14ac:dyDescent="0.25">
      <c r="B123" s="27" t="s">
        <v>546</v>
      </c>
      <c r="C123" s="28">
        <v>2846</v>
      </c>
      <c r="D123" s="28">
        <v>8734</v>
      </c>
      <c r="E123" s="28">
        <v>4998</v>
      </c>
      <c r="F123" s="28">
        <v>7050</v>
      </c>
      <c r="G123" s="29">
        <v>-4.5470444211262676E-3</v>
      </c>
      <c r="H123" s="29">
        <v>-4.9205312431961683E-2</v>
      </c>
      <c r="I123" s="29">
        <v>-6.3618290258449306E-3</v>
      </c>
      <c r="J123" s="29">
        <v>-9.3364197530864196E-2</v>
      </c>
    </row>
    <row r="124" spans="2:12" ht="15" thickBot="1" x14ac:dyDescent="0.25">
      <c r="B124" s="30" t="s">
        <v>547</v>
      </c>
      <c r="C124" s="31">
        <v>3144</v>
      </c>
      <c r="D124" s="31">
        <v>9353</v>
      </c>
      <c r="E124" s="31">
        <v>5420</v>
      </c>
      <c r="F124" s="31">
        <v>7789</v>
      </c>
      <c r="G124" s="32">
        <v>0.12125534950071326</v>
      </c>
      <c r="H124" s="32">
        <v>-4.0464274305185817E-3</v>
      </c>
      <c r="I124" s="32">
        <v>6.3996859049862589E-2</v>
      </c>
      <c r="J124" s="32">
        <v>4.6767907539309234E-2</v>
      </c>
    </row>
    <row r="125" spans="2:12" ht="15" thickBot="1" x14ac:dyDescent="0.25">
      <c r="B125" s="33" t="s">
        <v>548</v>
      </c>
      <c r="C125" s="31">
        <v>2272</v>
      </c>
      <c r="D125" s="31">
        <v>6516</v>
      </c>
      <c r="E125" s="31">
        <v>3793</v>
      </c>
      <c r="F125" s="31">
        <v>5492</v>
      </c>
      <c r="G125" s="32">
        <f t="shared" ref="G125:J135" si="14">+(C125-C121)/C121</f>
        <v>9.1258405379442839E-2</v>
      </c>
      <c r="H125" s="32">
        <f t="shared" si="14"/>
        <v>2.0516836335160531E-2</v>
      </c>
      <c r="I125" s="32">
        <f t="shared" si="14"/>
        <v>0.11003804506877378</v>
      </c>
      <c r="J125" s="32">
        <f t="shared" si="14"/>
        <v>2.4244684819097351E-2</v>
      </c>
    </row>
    <row r="126" spans="2:12" ht="15" thickBot="1" x14ac:dyDescent="0.25">
      <c r="B126" s="34" t="s">
        <v>550</v>
      </c>
      <c r="C126" s="35">
        <v>3104</v>
      </c>
      <c r="D126" s="35">
        <v>9063</v>
      </c>
      <c r="E126" s="35">
        <v>5070</v>
      </c>
      <c r="F126" s="35">
        <v>7857</v>
      </c>
      <c r="G126" s="36">
        <f t="shared" si="14"/>
        <v>8.0779944289693595E-2</v>
      </c>
      <c r="H126" s="36">
        <f t="shared" si="14"/>
        <v>-8.0989383824012252E-3</v>
      </c>
      <c r="I126" s="36">
        <f t="shared" si="14"/>
        <v>2.4035548374065845E-2</v>
      </c>
      <c r="J126" s="36">
        <f t="shared" si="14"/>
        <v>5.7185145317545746E-2</v>
      </c>
      <c r="K126" s="63"/>
      <c r="L126" s="63"/>
    </row>
    <row r="127" spans="2:12" ht="15" thickBot="1" x14ac:dyDescent="0.25">
      <c r="B127" s="27" t="s">
        <v>551</v>
      </c>
      <c r="C127" s="58">
        <v>3335</v>
      </c>
      <c r="D127" s="58">
        <v>9440</v>
      </c>
      <c r="E127" s="58">
        <v>5285</v>
      </c>
      <c r="F127" s="58">
        <v>7545</v>
      </c>
      <c r="G127" s="32">
        <f t="shared" si="14"/>
        <v>0.17182009838369641</v>
      </c>
      <c r="H127" s="32">
        <f t="shared" si="14"/>
        <v>8.0833524158461192E-2</v>
      </c>
      <c r="I127" s="32">
        <f t="shared" si="14"/>
        <v>5.7422969187675067E-2</v>
      </c>
      <c r="J127" s="32">
        <f t="shared" si="14"/>
        <v>7.0212765957446813E-2</v>
      </c>
      <c r="K127" s="63"/>
      <c r="L127" s="63"/>
    </row>
    <row r="128" spans="2:12" ht="15" thickBot="1" x14ac:dyDescent="0.25">
      <c r="B128" s="27" t="s">
        <v>559</v>
      </c>
      <c r="C128" s="58">
        <v>3176</v>
      </c>
      <c r="D128" s="58">
        <v>9426</v>
      </c>
      <c r="E128" s="58">
        <v>5380</v>
      </c>
      <c r="F128" s="58">
        <v>7303</v>
      </c>
      <c r="G128" s="32">
        <f t="shared" si="14"/>
        <v>1.0178117048346057E-2</v>
      </c>
      <c r="H128" s="32">
        <f t="shared" si="14"/>
        <v>7.8049823586015185E-3</v>
      </c>
      <c r="I128" s="32">
        <f t="shared" si="14"/>
        <v>-7.3800738007380072E-3</v>
      </c>
      <c r="J128" s="32">
        <f t="shared" si="14"/>
        <v>-6.2395686224162278E-2</v>
      </c>
    </row>
    <row r="129" spans="2:10" ht="15" thickBot="1" x14ac:dyDescent="0.25">
      <c r="B129" s="27" t="s">
        <v>560</v>
      </c>
      <c r="C129" s="58">
        <v>2332</v>
      </c>
      <c r="D129" s="58">
        <v>6792</v>
      </c>
      <c r="E129" s="58">
        <v>3782</v>
      </c>
      <c r="F129" s="58">
        <v>5753</v>
      </c>
      <c r="G129" s="32">
        <f t="shared" si="14"/>
        <v>2.6408450704225352E-2</v>
      </c>
      <c r="H129" s="32">
        <f t="shared" si="14"/>
        <v>4.2357274401473299E-2</v>
      </c>
      <c r="I129" s="32">
        <f t="shared" si="14"/>
        <v>-2.9000790930661744E-3</v>
      </c>
      <c r="J129" s="32">
        <f t="shared" si="14"/>
        <v>4.7523670793882013E-2</v>
      </c>
    </row>
    <row r="130" spans="2:10" ht="15" thickBot="1" x14ac:dyDescent="0.25">
      <c r="B130" s="34" t="s">
        <v>561</v>
      </c>
      <c r="C130" s="35">
        <v>3323</v>
      </c>
      <c r="D130" s="35">
        <v>9291</v>
      </c>
      <c r="E130" s="35">
        <v>5269</v>
      </c>
      <c r="F130" s="35">
        <v>7763</v>
      </c>
      <c r="G130" s="36">
        <f t="shared" si="14"/>
        <v>7.0554123711340205E-2</v>
      </c>
      <c r="H130" s="36">
        <f t="shared" si="14"/>
        <v>2.5157232704402517E-2</v>
      </c>
      <c r="I130" s="36">
        <f t="shared" si="14"/>
        <v>3.9250493096646945E-2</v>
      </c>
      <c r="J130" s="36">
        <f t="shared" ref="J130:J135" si="15">+(F130-F126)/F126</f>
        <v>-1.1963853888252513E-2</v>
      </c>
    </row>
    <row r="131" spans="2:10" ht="15" thickBot="1" x14ac:dyDescent="0.25">
      <c r="B131" s="27" t="s">
        <v>566</v>
      </c>
      <c r="C131" s="58">
        <v>2880</v>
      </c>
      <c r="D131" s="58">
        <v>7854</v>
      </c>
      <c r="E131" s="58">
        <v>4809</v>
      </c>
      <c r="F131" s="58">
        <v>6286</v>
      </c>
      <c r="G131" s="32">
        <f t="shared" si="14"/>
        <v>-0.13643178410794601</v>
      </c>
      <c r="H131" s="32">
        <f t="shared" si="14"/>
        <v>-0.16800847457627119</v>
      </c>
      <c r="I131" s="32">
        <f t="shared" si="14"/>
        <v>-9.006622516556291E-2</v>
      </c>
      <c r="J131" s="32">
        <f t="shared" si="15"/>
        <v>-0.16686547382372433</v>
      </c>
    </row>
    <row r="132" spans="2:10" ht="15" thickBot="1" x14ac:dyDescent="0.25">
      <c r="B132" s="27" t="s">
        <v>567</v>
      </c>
      <c r="C132" s="58">
        <v>1846</v>
      </c>
      <c r="D132" s="58">
        <v>5880</v>
      </c>
      <c r="E132" s="58">
        <v>3542</v>
      </c>
      <c r="F132" s="58">
        <v>4387</v>
      </c>
      <c r="G132" s="32">
        <f t="shared" si="14"/>
        <v>-0.41876574307304787</v>
      </c>
      <c r="H132" s="32">
        <f t="shared" si="14"/>
        <v>-0.37619350732017826</v>
      </c>
      <c r="I132" s="32">
        <f t="shared" si="14"/>
        <v>-0.34163568773234199</v>
      </c>
      <c r="J132" s="32">
        <f t="shared" si="15"/>
        <v>-0.39928796385047238</v>
      </c>
    </row>
    <row r="133" spans="2:10" ht="15" thickBot="1" x14ac:dyDescent="0.25">
      <c r="B133" s="27" t="s">
        <v>568</v>
      </c>
      <c r="C133" s="58">
        <v>2991</v>
      </c>
      <c r="D133" s="58">
        <v>7376</v>
      </c>
      <c r="E133" s="58">
        <v>5930</v>
      </c>
      <c r="F133" s="58">
        <v>6981</v>
      </c>
      <c r="G133" s="32">
        <f t="shared" si="14"/>
        <v>0.282590051457976</v>
      </c>
      <c r="H133" s="32">
        <f t="shared" si="14"/>
        <v>8.5983510011778563E-2</v>
      </c>
      <c r="I133" s="32">
        <f t="shared" si="14"/>
        <v>0.56795346377578004</v>
      </c>
      <c r="J133" s="32">
        <f t="shared" si="15"/>
        <v>0.21345385016513124</v>
      </c>
    </row>
    <row r="134" spans="2:10" ht="15" thickBot="1" x14ac:dyDescent="0.25">
      <c r="B134" s="34" t="s">
        <v>569</v>
      </c>
      <c r="C134" s="35">
        <v>3612</v>
      </c>
      <c r="D134" s="35">
        <v>8960</v>
      </c>
      <c r="E134" s="35">
        <v>6955</v>
      </c>
      <c r="F134" s="35">
        <v>7530</v>
      </c>
      <c r="G134" s="36">
        <f t="shared" si="14"/>
        <v>8.6969605777911532E-2</v>
      </c>
      <c r="H134" s="36">
        <f t="shared" si="14"/>
        <v>-3.5625874502206438E-2</v>
      </c>
      <c r="I134" s="36">
        <f t="shared" si="14"/>
        <v>0.31998481685329283</v>
      </c>
      <c r="J134" s="36">
        <f t="shared" si="15"/>
        <v>-3.0014169779724334E-2</v>
      </c>
    </row>
    <row r="135" spans="2:10" ht="15" thickBot="1" x14ac:dyDescent="0.25">
      <c r="B135" s="27" t="s">
        <v>571</v>
      </c>
      <c r="C135" s="58">
        <v>3496</v>
      </c>
      <c r="D135" s="58">
        <v>8439</v>
      </c>
      <c r="E135" s="58">
        <v>6456</v>
      </c>
      <c r="F135" s="58">
        <v>7006</v>
      </c>
      <c r="G135" s="32">
        <f t="shared" si="14"/>
        <v>0.21388888888888888</v>
      </c>
      <c r="H135" s="32">
        <f t="shared" si="14"/>
        <v>7.4484339190221543E-2</v>
      </c>
      <c r="I135" s="32">
        <f>+(E135-E131)/E131</f>
        <v>0.34248284466625079</v>
      </c>
      <c r="J135" s="32">
        <f t="shared" si="15"/>
        <v>0.11454024817053771</v>
      </c>
    </row>
    <row r="136" spans="2:10" ht="15" thickBot="1" x14ac:dyDescent="0.25">
      <c r="B136" s="27" t="s">
        <v>584</v>
      </c>
      <c r="C136" s="58">
        <v>3680</v>
      </c>
      <c r="D136" s="58">
        <v>9003</v>
      </c>
      <c r="E136" s="58">
        <v>7080</v>
      </c>
      <c r="F136" s="58">
        <v>7264</v>
      </c>
      <c r="G136" s="32">
        <v>0.99349945828819064</v>
      </c>
      <c r="H136" s="32">
        <v>0.53112244897959182</v>
      </c>
      <c r="I136" s="32">
        <v>0.99887069452286847</v>
      </c>
      <c r="J136" s="32">
        <v>0.65580123090950537</v>
      </c>
    </row>
    <row r="137" spans="2:10" ht="15" thickBot="1" x14ac:dyDescent="0.25">
      <c r="B137" s="27" t="s">
        <v>585</v>
      </c>
      <c r="C137" s="58">
        <v>2625</v>
      </c>
      <c r="D137" s="58">
        <v>6416</v>
      </c>
      <c r="E137" s="58">
        <v>4810</v>
      </c>
      <c r="F137" s="58">
        <v>5320</v>
      </c>
      <c r="G137" s="32">
        <v>-0.12236710130391174</v>
      </c>
      <c r="H137" s="32">
        <v>-0.13015184381778741</v>
      </c>
      <c r="I137" s="32">
        <v>-0.18887015177065766</v>
      </c>
      <c r="J137" s="32">
        <v>-0.23793152843432172</v>
      </c>
    </row>
    <row r="138" spans="2:10" ht="15" thickBot="1" x14ac:dyDescent="0.25">
      <c r="B138" s="34" t="s">
        <v>586</v>
      </c>
      <c r="C138" s="35">
        <v>3154</v>
      </c>
      <c r="D138" s="35">
        <v>8304</v>
      </c>
      <c r="E138" s="35">
        <v>5686</v>
      </c>
      <c r="F138" s="35">
        <v>6958</v>
      </c>
      <c r="G138" s="36">
        <v>-0.12679955703211518</v>
      </c>
      <c r="H138" s="36">
        <v>-7.3214285714285718E-2</v>
      </c>
      <c r="I138" s="36">
        <v>-0.18245866283249459</v>
      </c>
      <c r="J138" s="36">
        <v>-7.5962815405046485E-2</v>
      </c>
    </row>
    <row r="139" spans="2:10" x14ac:dyDescent="0.2">
      <c r="B139" s="27" t="s">
        <v>587</v>
      </c>
      <c r="C139" s="58">
        <v>3359</v>
      </c>
      <c r="D139" s="58">
        <v>8518</v>
      </c>
      <c r="E139" s="58">
        <v>5888</v>
      </c>
      <c r="F139" s="58">
        <v>6922</v>
      </c>
      <c r="G139" s="63">
        <f>+(C139-C135)/C135</f>
        <v>-3.9187643020594964E-2</v>
      </c>
      <c r="H139" s="63">
        <f>+(D139-D135)/D135</f>
        <v>9.3612987320772605E-3</v>
      </c>
      <c r="I139" s="63">
        <f>+(E139-E135)/E135</f>
        <v>-8.7980173482032215E-2</v>
      </c>
      <c r="J139" s="63">
        <f>+(F139-F135)/F135</f>
        <v>-1.1989723094490437E-2</v>
      </c>
    </row>
    <row r="140" spans="2:10" x14ac:dyDescent="0.2">
      <c r="B140" s="27" t="s">
        <v>591</v>
      </c>
      <c r="C140" s="58">
        <v>3398</v>
      </c>
      <c r="D140" s="58">
        <v>8500</v>
      </c>
      <c r="E140" s="58">
        <v>5919</v>
      </c>
      <c r="F140" s="58">
        <v>6753</v>
      </c>
      <c r="G140" s="63">
        <f t="shared" ref="G140:G143" si="16">+(C140-C136)/C136</f>
        <v>-7.6630434782608697E-2</v>
      </c>
      <c r="H140" s="63">
        <f t="shared" ref="H140:H143" si="17">+(D140-D136)/D136</f>
        <v>-5.5870265467066534E-2</v>
      </c>
      <c r="I140" s="63">
        <f t="shared" ref="I140:I143" si="18">+(E140-E136)/E136</f>
        <v>-0.16398305084745762</v>
      </c>
      <c r="J140" s="63">
        <f t="shared" ref="J140:J143" si="19">+(F140-F136)/F136</f>
        <v>-7.034691629955947E-2</v>
      </c>
    </row>
    <row r="141" spans="2:10" x14ac:dyDescent="0.2">
      <c r="B141" s="27" t="s">
        <v>592</v>
      </c>
      <c r="C141" s="58">
        <v>2512</v>
      </c>
      <c r="D141" s="58">
        <v>6384</v>
      </c>
      <c r="E141" s="58">
        <v>4443</v>
      </c>
      <c r="F141" s="58">
        <v>5489</v>
      </c>
      <c r="G141" s="63">
        <f t="shared" si="16"/>
        <v>-4.304761904761905E-2</v>
      </c>
      <c r="H141" s="63">
        <f t="shared" si="17"/>
        <v>-4.9875311720698253E-3</v>
      </c>
      <c r="I141" s="63">
        <f t="shared" si="18"/>
        <v>-7.6299376299376304E-2</v>
      </c>
      <c r="J141" s="63">
        <f t="shared" si="19"/>
        <v>3.1766917293233082E-2</v>
      </c>
    </row>
    <row r="142" spans="2:10" ht="15" thickBot="1" x14ac:dyDescent="0.25">
      <c r="B142" s="34" t="s">
        <v>593</v>
      </c>
      <c r="C142" s="35">
        <v>3417</v>
      </c>
      <c r="D142" s="35">
        <v>8845</v>
      </c>
      <c r="E142" s="35">
        <v>5827</v>
      </c>
      <c r="F142" s="35">
        <v>7302</v>
      </c>
      <c r="G142" s="36">
        <f t="shared" si="16"/>
        <v>8.3386176284083707E-2</v>
      </c>
      <c r="H142" s="36">
        <f t="shared" si="17"/>
        <v>6.5149325626204235E-2</v>
      </c>
      <c r="I142" s="36">
        <f t="shared" si="18"/>
        <v>2.4797748856841363E-2</v>
      </c>
      <c r="J142" s="36">
        <f t="shared" si="19"/>
        <v>4.9439494107502154E-2</v>
      </c>
    </row>
    <row r="143" spans="2:10" x14ac:dyDescent="0.2">
      <c r="B143" s="27" t="s">
        <v>594</v>
      </c>
      <c r="C143" s="58">
        <f>+'Modif. medidas consens. TSJ'!G22</f>
        <v>3003</v>
      </c>
      <c r="D143" s="58">
        <f>+'Modif. medidas no consens TSJ'!G22</f>
        <v>8097</v>
      </c>
      <c r="E143" s="58">
        <f>+'Guarda custod hij no matr. cons'!G22</f>
        <v>5382</v>
      </c>
      <c r="F143" s="58">
        <f>+'Guarda cust hij no matr. no con'!G22</f>
        <v>7004</v>
      </c>
      <c r="G143" s="63">
        <f t="shared" si="16"/>
        <v>-0.10598392378684132</v>
      </c>
      <c r="H143" s="63">
        <f t="shared" si="17"/>
        <v>-4.9424747593331771E-2</v>
      </c>
      <c r="I143" s="63">
        <f t="shared" si="18"/>
        <v>-8.59375E-2</v>
      </c>
      <c r="J143" s="63">
        <f t="shared" si="19"/>
        <v>1.1846287200231146E-2</v>
      </c>
    </row>
    <row r="144" spans="2:10" x14ac:dyDescent="0.2">
      <c r="B144" s="27" t="s">
        <v>599</v>
      </c>
      <c r="C144" s="58">
        <f>+'Modif. medidas consens. TSJ'!H22</f>
        <v>3332</v>
      </c>
      <c r="D144" s="58">
        <f>+'Modif. medidas no consens TSJ'!H22</f>
        <v>8271</v>
      </c>
      <c r="E144" s="58">
        <f>+'Guarda custod hij no matr. cons'!H22</f>
        <v>6202</v>
      </c>
      <c r="F144" s="58">
        <f>+'Guarda cust hij no matr. no con'!H22</f>
        <v>7151</v>
      </c>
      <c r="G144" s="63">
        <f>+(C144-C140)/C140</f>
        <v>-1.9423190111830489E-2</v>
      </c>
      <c r="H144" s="63">
        <f t="shared" ref="H144:H146" si="20">+(D144-D140)/D140</f>
        <v>-2.6941176470588236E-2</v>
      </c>
      <c r="I144" s="63">
        <f t="shared" ref="I144:I146" si="21">+(E144-E140)/E140</f>
        <v>4.7812130427437066E-2</v>
      </c>
      <c r="J144" s="63">
        <f t="shared" ref="J144:J146" si="22">+(F144-F140)/F140</f>
        <v>5.8936768843476976E-2</v>
      </c>
    </row>
    <row r="145" spans="2:10" x14ac:dyDescent="0.2">
      <c r="B145" s="27" t="s">
        <v>602</v>
      </c>
      <c r="C145" s="58">
        <f>+'Modif. medidas consens. TSJ'!I22</f>
        <v>2699</v>
      </c>
      <c r="D145" s="58">
        <f>+'Modif. medidas no consens TSJ'!I22</f>
        <v>6542</v>
      </c>
      <c r="E145" s="58">
        <f>+'Guarda custod hij no matr. cons'!I22</f>
        <v>4664</v>
      </c>
      <c r="F145" s="58">
        <f>+'Guarda cust hij no matr. no con'!I22</f>
        <v>5724</v>
      </c>
      <c r="G145" s="63">
        <f>+(C145-C141)/C141</f>
        <v>7.4442675159235666E-2</v>
      </c>
      <c r="H145" s="63">
        <f t="shared" si="20"/>
        <v>2.4749373433583959E-2</v>
      </c>
      <c r="I145" s="63">
        <f t="shared" si="21"/>
        <v>4.9741165878910643E-2</v>
      </c>
      <c r="J145" s="63">
        <f t="shared" si="22"/>
        <v>4.2812898524321373E-2</v>
      </c>
    </row>
    <row r="146" spans="2:10" ht="15" thickBot="1" x14ac:dyDescent="0.25">
      <c r="B146" s="34" t="s">
        <v>604</v>
      </c>
      <c r="C146" s="35">
        <f>+'Modif. medidas consens. TSJ'!J22</f>
        <v>3451</v>
      </c>
      <c r="D146" s="35">
        <f>+'Modif. medidas no consens TSJ'!J22</f>
        <v>8638</v>
      </c>
      <c r="E146" s="35">
        <f>+'Guarda custod hij no matr. cons'!J22</f>
        <v>6025</v>
      </c>
      <c r="F146" s="35">
        <f>+'Guarda cust hij no matr. no con'!J22</f>
        <v>7401</v>
      </c>
      <c r="G146" s="78">
        <f>+(C146-C142)/C142</f>
        <v>9.9502487562189053E-3</v>
      </c>
      <c r="H146" s="36">
        <f t="shared" si="20"/>
        <v>-2.3403052572074617E-2</v>
      </c>
      <c r="I146" s="36">
        <f t="shared" si="21"/>
        <v>3.3979749442251586E-2</v>
      </c>
      <c r="J146" s="36">
        <f t="shared" si="22"/>
        <v>1.3557929334428924E-2</v>
      </c>
    </row>
    <row r="147" spans="2:10" s="2" customFormat="1" ht="12.75" x14ac:dyDescent="0.2">
      <c r="E147" s="58"/>
      <c r="G147" s="63"/>
      <c r="H147" s="63"/>
      <c r="I147" s="63"/>
      <c r="J147" s="63"/>
    </row>
    <row r="152" spans="2:10" x14ac:dyDescent="0.2">
      <c r="C152" s="58"/>
      <c r="D152" s="58"/>
      <c r="E152" s="58"/>
      <c r="F152" s="5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8" width="12.28515625" style="2" customWidth="1"/>
    <col min="19" max="19" width="12.28515625" style="2" hidden="1" customWidth="1"/>
    <col min="20" max="20" width="0.28515625" style="2" hidden="1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2:12" s="17" customFormat="1" ht="17.100000000000001" customHeight="1" thickBot="1" x14ac:dyDescent="0.25">
      <c r="B5" s="39" t="s">
        <v>12</v>
      </c>
      <c r="C5" s="28">
        <v>4877</v>
      </c>
      <c r="D5" s="28">
        <v>4554</v>
      </c>
      <c r="E5" s="28">
        <v>3861</v>
      </c>
      <c r="F5" s="28">
        <v>5068</v>
      </c>
      <c r="G5" s="28">
        <f>+'Separaciones no consensuada TSJ'!G5+'Separaciones consensuadas TSJ'!G5+'Divorcios no consensuados TSJ'!G5+'Divorcios consensuados TSJ'!G5+'Nulidades TSJ '!G5</f>
        <v>4498</v>
      </c>
      <c r="H5" s="28">
        <f>+'Separaciones no consensuada TSJ'!H5+'Separaciones consensuadas TSJ'!H5+'Divorcios no consensuados TSJ'!H5+'Divorcios consensuados TSJ'!H5+'Nulidades TSJ '!H5</f>
        <v>4192</v>
      </c>
      <c r="I5" s="28">
        <f>+'Separaciones no consensuada TSJ'!I5+'Separaciones consensuadas TSJ'!I5+'Divorcios no consensuados TSJ'!I5+'Divorcios consensuados TSJ'!I5+'Nulidades TSJ '!I5</f>
        <v>3804</v>
      </c>
      <c r="J5" s="28">
        <f>+'Separaciones no consensuada TSJ'!J5+'Separaciones consensuadas TSJ'!J5+'Divorcios no consensuados TSJ'!J5+'Divorcios consensuados TSJ'!J5+'Nulidades TSJ '!J5</f>
        <v>4904</v>
      </c>
    </row>
    <row r="6" spans="2:12" s="17" customFormat="1" ht="17.100000000000001" customHeight="1" thickBot="1" x14ac:dyDescent="0.25">
      <c r="B6" s="39" t="s">
        <v>13</v>
      </c>
      <c r="C6" s="28">
        <v>644</v>
      </c>
      <c r="D6" s="28">
        <v>650</v>
      </c>
      <c r="E6" s="28">
        <v>506</v>
      </c>
      <c r="F6" s="28">
        <v>560</v>
      </c>
      <c r="G6" s="28">
        <f>+'Separaciones no consensuada TSJ'!G6+'Separaciones consensuadas TSJ'!G6+'Divorcios no consensuados TSJ'!G6+'Divorcios consensuados TSJ'!G6+'Nulidades TSJ '!G6</f>
        <v>568</v>
      </c>
      <c r="H6" s="28">
        <f>+'Separaciones no consensuada TSJ'!H6+'Separaciones consensuadas TSJ'!H6+'Divorcios no consensuados TSJ'!H6+'Divorcios consensuados TSJ'!H6+'Nulidades TSJ '!H6</f>
        <v>727</v>
      </c>
      <c r="I6" s="28">
        <f>+'Separaciones no consensuada TSJ'!I6+'Separaciones consensuadas TSJ'!I6+'Divorcios no consensuados TSJ'!I6+'Divorcios consensuados TSJ'!I6+'Nulidades TSJ '!I6</f>
        <v>503</v>
      </c>
      <c r="J6" s="28">
        <f>+'Separaciones no consensuada TSJ'!J6+'Separaciones consensuadas TSJ'!J6+'Divorcios no consensuados TSJ'!J6+'Divorcios consensuados TSJ'!J6+'Nulidades TSJ '!J6</f>
        <v>682</v>
      </c>
    </row>
    <row r="7" spans="2:12" s="17" customFormat="1" ht="17.100000000000001" customHeight="1" thickBot="1" x14ac:dyDescent="0.25">
      <c r="B7" s="39" t="s">
        <v>562</v>
      </c>
      <c r="C7" s="28">
        <v>551</v>
      </c>
      <c r="D7" s="28">
        <v>508</v>
      </c>
      <c r="E7" s="28">
        <v>426</v>
      </c>
      <c r="F7" s="28">
        <v>570</v>
      </c>
      <c r="G7" s="28">
        <f>+'Separaciones no consensuada TSJ'!G7+'Separaciones consensuadas TSJ'!G7+'Divorcios no consensuados TSJ'!G7+'Divorcios consensuados TSJ'!G7+'Nulidades TSJ '!G7</f>
        <v>484</v>
      </c>
      <c r="H7" s="28">
        <f>+'Separaciones no consensuada TSJ'!H7+'Separaciones consensuadas TSJ'!H7+'Divorcios no consensuados TSJ'!H7+'Divorcios consensuados TSJ'!H7+'Nulidades TSJ '!H7</f>
        <v>366</v>
      </c>
      <c r="I7" s="28">
        <f>+'Separaciones no consensuada TSJ'!I7+'Separaciones consensuadas TSJ'!I7+'Divorcios no consensuados TSJ'!I7+'Divorcios consensuados TSJ'!I7+'Nulidades TSJ '!I7</f>
        <v>407</v>
      </c>
      <c r="J7" s="28">
        <f>+'Separaciones no consensuada TSJ'!J7+'Separaciones consensuadas TSJ'!J7+'Divorcios no consensuados TSJ'!J7+'Divorcios consensuados TSJ'!J7+'Nulidades TSJ '!J7</f>
        <v>620</v>
      </c>
    </row>
    <row r="8" spans="2:12" s="17" customFormat="1" ht="17.100000000000001" customHeight="1" thickBot="1" x14ac:dyDescent="0.25">
      <c r="B8" s="39" t="s">
        <v>53</v>
      </c>
      <c r="C8" s="28">
        <v>657</v>
      </c>
      <c r="D8" s="28">
        <v>728</v>
      </c>
      <c r="E8" s="28">
        <v>512</v>
      </c>
      <c r="F8" s="28">
        <v>715</v>
      </c>
      <c r="G8" s="28">
        <f>+'Separaciones no consensuada TSJ'!G8+'Separaciones consensuadas TSJ'!G8+'Divorcios no consensuados TSJ'!G8+'Divorcios consensuados TSJ'!G8+'Nulidades TSJ '!G8</f>
        <v>616</v>
      </c>
      <c r="H8" s="28">
        <f>+'Separaciones no consensuada TSJ'!H8+'Separaciones consensuadas TSJ'!H8+'Divorcios no consensuados TSJ'!H8+'Divorcios consensuados TSJ'!H8+'Nulidades TSJ '!H8</f>
        <v>723</v>
      </c>
      <c r="I8" s="28">
        <f>+'Separaciones no consensuada TSJ'!I8+'Separaciones consensuadas TSJ'!I8+'Divorcios no consensuados TSJ'!I8+'Divorcios consensuados TSJ'!I8+'Nulidades TSJ '!I8</f>
        <v>517</v>
      </c>
      <c r="J8" s="28">
        <f>+'Separaciones no consensuada TSJ'!J8+'Separaciones consensuadas TSJ'!J8+'Divorcios no consensuados TSJ'!J8+'Divorcios consensuados TSJ'!J8+'Nulidades TSJ '!J8</f>
        <v>725</v>
      </c>
    </row>
    <row r="9" spans="2:12" s="17" customFormat="1" ht="17.100000000000001" customHeight="1" thickBot="1" x14ac:dyDescent="0.25">
      <c r="B9" s="39" t="s">
        <v>14</v>
      </c>
      <c r="C9" s="28">
        <v>1374</v>
      </c>
      <c r="D9" s="28">
        <v>1461</v>
      </c>
      <c r="E9" s="28">
        <v>1157</v>
      </c>
      <c r="F9" s="28">
        <v>1406</v>
      </c>
      <c r="G9" s="28">
        <f>+'Separaciones no consensuada TSJ'!G9+'Separaciones consensuadas TSJ'!G9+'Divorcios no consensuados TSJ'!G9+'Divorcios consensuados TSJ'!G9+'Nulidades TSJ '!G9</f>
        <v>1448</v>
      </c>
      <c r="H9" s="28">
        <f>+'Separaciones no consensuada TSJ'!H9+'Separaciones consensuadas TSJ'!H9+'Divorcios no consensuados TSJ'!H9+'Divorcios consensuados TSJ'!H9+'Nulidades TSJ '!H9</f>
        <v>1402</v>
      </c>
      <c r="I9" s="28">
        <f>+'Separaciones no consensuada TSJ'!I9+'Separaciones consensuadas TSJ'!I9+'Divorcios no consensuados TSJ'!I9+'Divorcios consensuados TSJ'!I9+'Nulidades TSJ '!I9</f>
        <v>1147</v>
      </c>
      <c r="J9" s="28">
        <f>+'Separaciones no consensuada TSJ'!J9+'Separaciones consensuadas TSJ'!J9+'Divorcios no consensuados TSJ'!J9+'Divorcios consensuados TSJ'!J9+'Nulidades TSJ '!J9</f>
        <v>1476</v>
      </c>
    </row>
    <row r="10" spans="2:12" s="17" customFormat="1" ht="17.100000000000001" customHeight="1" thickBot="1" x14ac:dyDescent="0.25">
      <c r="B10" s="39" t="s">
        <v>15</v>
      </c>
      <c r="C10" s="28">
        <v>303</v>
      </c>
      <c r="D10" s="28">
        <v>315</v>
      </c>
      <c r="E10" s="28">
        <v>227</v>
      </c>
      <c r="F10" s="28">
        <v>317</v>
      </c>
      <c r="G10" s="28">
        <f>+'Separaciones no consensuada TSJ'!G10+'Separaciones consensuadas TSJ'!G10+'Divorcios no consensuados TSJ'!G10+'Divorcios consensuados TSJ'!G10+'Nulidades TSJ '!G10</f>
        <v>247</v>
      </c>
      <c r="H10" s="28">
        <f>+'Separaciones no consensuada TSJ'!H10+'Separaciones consensuadas TSJ'!H10+'Divorcios no consensuados TSJ'!H10+'Divorcios consensuados TSJ'!H10+'Nulidades TSJ '!H10</f>
        <v>246</v>
      </c>
      <c r="I10" s="28">
        <f>+'Separaciones no consensuada TSJ'!I10+'Separaciones consensuadas TSJ'!I10+'Divorcios no consensuados TSJ'!I10+'Divorcios consensuados TSJ'!I10+'Nulidades TSJ '!I10</f>
        <v>232</v>
      </c>
      <c r="J10" s="28">
        <f>+'Separaciones no consensuada TSJ'!J10+'Separaciones consensuadas TSJ'!J10+'Divorcios no consensuados TSJ'!J10+'Divorcios consensuados TSJ'!J10+'Nulidades TSJ '!J10</f>
        <v>362</v>
      </c>
    </row>
    <row r="11" spans="2:12" s="17" customFormat="1" ht="17.100000000000001" customHeight="1" thickBot="1" x14ac:dyDescent="0.25">
      <c r="B11" s="39" t="s">
        <v>52</v>
      </c>
      <c r="C11" s="28">
        <v>976</v>
      </c>
      <c r="D11" s="28">
        <v>977</v>
      </c>
      <c r="E11" s="28">
        <v>798</v>
      </c>
      <c r="F11" s="28">
        <v>1023</v>
      </c>
      <c r="G11" s="28">
        <f>+'Separaciones no consensuada TSJ'!G11+'Separaciones consensuadas TSJ'!G11+'Divorcios no consensuados TSJ'!G11+'Divorcios consensuados TSJ'!G11+'Nulidades TSJ '!G11</f>
        <v>903</v>
      </c>
      <c r="H11" s="28">
        <f>+'Separaciones no consensuada TSJ'!H11+'Separaciones consensuadas TSJ'!H11+'Divorcios no consensuados TSJ'!H11+'Divorcios consensuados TSJ'!H11+'Nulidades TSJ '!H11</f>
        <v>1012</v>
      </c>
      <c r="I11" s="28">
        <f>+'Separaciones no consensuada TSJ'!I11+'Separaciones consensuadas TSJ'!I11+'Divorcios no consensuados TSJ'!I11+'Divorcios consensuados TSJ'!I11+'Nulidades TSJ '!I11</f>
        <v>807</v>
      </c>
      <c r="J11" s="28">
        <f>+'Separaciones no consensuada TSJ'!J11+'Separaciones consensuadas TSJ'!J11+'Divorcios no consensuados TSJ'!J11+'Divorcios consensuados TSJ'!J11+'Nulidades TSJ '!J11</f>
        <v>1047</v>
      </c>
    </row>
    <row r="12" spans="2:12" s="17" customFormat="1" ht="17.100000000000001" customHeight="1" thickBot="1" x14ac:dyDescent="0.25">
      <c r="B12" s="39" t="s">
        <v>36</v>
      </c>
      <c r="C12" s="28">
        <v>1079</v>
      </c>
      <c r="D12" s="28">
        <v>965</v>
      </c>
      <c r="E12" s="28">
        <v>814</v>
      </c>
      <c r="F12" s="28">
        <v>1110</v>
      </c>
      <c r="G12" s="28">
        <f>+'Separaciones no consensuada TSJ'!G12+'Separaciones consensuadas TSJ'!G12+'Divorcios no consensuados TSJ'!G12+'Divorcios consensuados TSJ'!G12+'Nulidades TSJ '!G12</f>
        <v>908</v>
      </c>
      <c r="H12" s="28">
        <f>+'Separaciones no consensuada TSJ'!H12+'Separaciones consensuadas TSJ'!H12+'Divorcios no consensuados TSJ'!H12+'Divorcios consensuados TSJ'!H12+'Nulidades TSJ '!H12</f>
        <v>1100</v>
      </c>
      <c r="I12" s="28">
        <f>+'Separaciones no consensuada TSJ'!I12+'Separaciones consensuadas TSJ'!I12+'Divorcios no consensuados TSJ'!I12+'Divorcios consensuados TSJ'!I12+'Nulidades TSJ '!I12</f>
        <v>907</v>
      </c>
      <c r="J12" s="28">
        <f>+'Separaciones no consensuada TSJ'!J12+'Separaciones consensuadas TSJ'!J12+'Divorcios no consensuados TSJ'!J12+'Divorcios consensuados TSJ'!J12+'Nulidades TSJ '!J12</f>
        <v>1157</v>
      </c>
    </row>
    <row r="13" spans="2:12" s="17" customFormat="1" ht="17.100000000000001" customHeight="1" thickBot="1" x14ac:dyDescent="0.25">
      <c r="B13" s="39" t="s">
        <v>23</v>
      </c>
      <c r="C13" s="28">
        <v>4289</v>
      </c>
      <c r="D13" s="28">
        <v>4059</v>
      </c>
      <c r="E13" s="28">
        <v>3261</v>
      </c>
      <c r="F13" s="28">
        <v>4200</v>
      </c>
      <c r="G13" s="28">
        <f>+'Separaciones no consensuada TSJ'!G13+'Separaciones consensuadas TSJ'!G13+'Divorcios no consensuados TSJ'!G13+'Divorcios consensuados TSJ'!G13+'Nulidades TSJ '!G13</f>
        <v>3968</v>
      </c>
      <c r="H13" s="28">
        <f>+'Separaciones no consensuada TSJ'!H13+'Separaciones consensuadas TSJ'!H13+'Divorcios no consensuados TSJ'!H13+'Divorcios consensuados TSJ'!H13+'Nulidades TSJ '!H13</f>
        <v>4280</v>
      </c>
      <c r="I13" s="28">
        <f>+'Separaciones no consensuada TSJ'!I13+'Separaciones consensuadas TSJ'!I13+'Divorcios no consensuados TSJ'!I13+'Divorcios consensuados TSJ'!I13+'Nulidades TSJ '!I13</f>
        <v>3098</v>
      </c>
      <c r="J13" s="28">
        <f>+'Separaciones no consensuada TSJ'!J13+'Separaciones consensuadas TSJ'!J13+'Divorcios no consensuados TSJ'!J13+'Divorcios consensuados TSJ'!J13+'Nulidades TSJ '!J13</f>
        <v>4052</v>
      </c>
    </row>
    <row r="14" spans="2:12" s="17" customFormat="1" ht="17.100000000000001" customHeight="1" thickBot="1" x14ac:dyDescent="0.25">
      <c r="B14" s="39" t="s">
        <v>54</v>
      </c>
      <c r="C14" s="28">
        <v>2965</v>
      </c>
      <c r="D14" s="28">
        <v>3119</v>
      </c>
      <c r="E14" s="28">
        <v>2360</v>
      </c>
      <c r="F14" s="28">
        <v>3101</v>
      </c>
      <c r="G14" s="28">
        <f>+'Separaciones no consensuada TSJ'!G14+'Separaciones consensuadas TSJ'!G14+'Divorcios no consensuados TSJ'!G14+'Divorcios consensuados TSJ'!G14+'Nulidades TSJ '!G14</f>
        <v>2802</v>
      </c>
      <c r="H14" s="28">
        <f>+'Separaciones no consensuada TSJ'!H14+'Separaciones consensuadas TSJ'!H14+'Divorcios no consensuados TSJ'!H14+'Divorcios consensuados TSJ'!H14+'Nulidades TSJ '!H14</f>
        <v>3002</v>
      </c>
      <c r="I14" s="28">
        <f>+'Separaciones no consensuada TSJ'!I14+'Separaciones consensuadas TSJ'!I14+'Divorcios no consensuados TSJ'!I14+'Divorcios consensuados TSJ'!I14+'Nulidades TSJ '!I14</f>
        <v>2567</v>
      </c>
      <c r="J14" s="28">
        <f>+'Separaciones no consensuada TSJ'!J14+'Separaciones consensuadas TSJ'!J14+'Divorcios no consensuados TSJ'!J14+'Divorcios consensuados TSJ'!J14+'Nulidades TSJ '!J14</f>
        <v>3272</v>
      </c>
    </row>
    <row r="15" spans="2:12" s="17" customFormat="1" ht="17.100000000000001" customHeight="1" thickBot="1" x14ac:dyDescent="0.25">
      <c r="B15" s="39" t="s">
        <v>24</v>
      </c>
      <c r="C15" s="28">
        <v>472</v>
      </c>
      <c r="D15" s="28">
        <v>496</v>
      </c>
      <c r="E15" s="28">
        <v>364</v>
      </c>
      <c r="F15" s="28">
        <v>550</v>
      </c>
      <c r="G15" s="28">
        <f>+'Separaciones no consensuada TSJ'!G15+'Separaciones consensuadas TSJ'!G15+'Divorcios no consensuados TSJ'!G15+'Divorcios consensuados TSJ'!G15+'Nulidades TSJ '!G15</f>
        <v>433</v>
      </c>
      <c r="H15" s="28">
        <f>+'Separaciones no consensuada TSJ'!H15+'Separaciones consensuadas TSJ'!H15+'Divorcios no consensuados TSJ'!H15+'Divorcios consensuados TSJ'!H15+'Nulidades TSJ '!H15</f>
        <v>523</v>
      </c>
      <c r="I15" s="28">
        <f>+'Separaciones no consensuada TSJ'!I15+'Separaciones consensuadas TSJ'!I15+'Divorcios no consensuados TSJ'!I15+'Divorcios consensuados TSJ'!I15+'Nulidades TSJ '!I15</f>
        <v>404</v>
      </c>
      <c r="J15" s="28">
        <f>+'Separaciones no consensuada TSJ'!J15+'Separaciones consensuadas TSJ'!J15+'Divorcios no consensuados TSJ'!J15+'Divorcios consensuados TSJ'!J15+'Nulidades TSJ '!J15</f>
        <v>531</v>
      </c>
    </row>
    <row r="16" spans="2:12" s="17" customFormat="1" ht="17.100000000000001" customHeight="1" thickBot="1" x14ac:dyDescent="0.25">
      <c r="B16" s="39" t="s">
        <v>16</v>
      </c>
      <c r="C16" s="28">
        <v>1381</v>
      </c>
      <c r="D16" s="28">
        <v>1299</v>
      </c>
      <c r="E16" s="28">
        <v>1001</v>
      </c>
      <c r="F16" s="28">
        <v>1436</v>
      </c>
      <c r="G16" s="28">
        <f>+'Separaciones no consensuada TSJ'!G16+'Separaciones consensuadas TSJ'!G16+'Divorcios no consensuados TSJ'!G16+'Divorcios consensuados TSJ'!G16+'Nulidades TSJ '!G16</f>
        <v>1126</v>
      </c>
      <c r="H16" s="28">
        <f>+'Separaciones no consensuada TSJ'!H16+'Separaciones consensuadas TSJ'!H16+'Divorcios no consensuados TSJ'!H16+'Divorcios consensuados TSJ'!H16+'Nulidades TSJ '!H16</f>
        <v>1517</v>
      </c>
      <c r="I16" s="28">
        <f>+'Separaciones no consensuada TSJ'!I16+'Separaciones consensuadas TSJ'!I16+'Divorcios no consensuados TSJ'!I16+'Divorcios consensuados TSJ'!I16+'Nulidades TSJ '!I16</f>
        <v>1031</v>
      </c>
      <c r="J16" s="28">
        <f>+'Separaciones no consensuada TSJ'!J16+'Separaciones consensuadas TSJ'!J16+'Divorcios no consensuados TSJ'!J16+'Divorcios consensuados TSJ'!J16+'Nulidades TSJ '!J16</f>
        <v>1429</v>
      </c>
    </row>
    <row r="17" spans="2:10" s="17" customFormat="1" ht="17.100000000000001" customHeight="1" thickBot="1" x14ac:dyDescent="0.25">
      <c r="B17" s="39" t="s">
        <v>563</v>
      </c>
      <c r="C17" s="28">
        <v>3301</v>
      </c>
      <c r="D17" s="28">
        <v>3015</v>
      </c>
      <c r="E17" s="28">
        <v>2498</v>
      </c>
      <c r="F17" s="28">
        <v>3548</v>
      </c>
      <c r="G17" s="28">
        <f>+'Separaciones no consensuada TSJ'!G17+'Separaciones consensuadas TSJ'!G17+'Divorcios no consensuados TSJ'!G17+'Divorcios consensuados TSJ'!G17+'Nulidades TSJ '!G17</f>
        <v>2558</v>
      </c>
      <c r="H17" s="28">
        <f>+'Separaciones no consensuada TSJ'!H17+'Separaciones consensuadas TSJ'!H17+'Divorcios no consensuados TSJ'!H17+'Divorcios consensuados TSJ'!H17+'Nulidades TSJ '!H17</f>
        <v>3105</v>
      </c>
      <c r="I17" s="28">
        <f>+'Separaciones no consensuada TSJ'!I17+'Separaciones consensuadas TSJ'!I17+'Divorcios no consensuados TSJ'!I17+'Divorcios consensuados TSJ'!I17+'Nulidades TSJ '!I17</f>
        <v>2360</v>
      </c>
      <c r="J17" s="28">
        <f>+'Separaciones no consensuada TSJ'!J17+'Separaciones consensuadas TSJ'!J17+'Divorcios no consensuados TSJ'!J17+'Divorcios consensuados TSJ'!J17+'Nulidades TSJ '!J17</f>
        <v>2995</v>
      </c>
    </row>
    <row r="18" spans="2:10" s="17" customFormat="1" ht="17.100000000000001" customHeight="1" thickBot="1" x14ac:dyDescent="0.25">
      <c r="B18" s="39" t="s">
        <v>564</v>
      </c>
      <c r="C18" s="28">
        <v>876</v>
      </c>
      <c r="D18" s="28">
        <v>820</v>
      </c>
      <c r="E18" s="28">
        <v>674</v>
      </c>
      <c r="F18" s="28">
        <v>922</v>
      </c>
      <c r="G18" s="28">
        <f>+'Separaciones no consensuada TSJ'!G18+'Separaciones consensuadas TSJ'!G18+'Divorcios no consensuados TSJ'!G18+'Divorcios consensuados TSJ'!G18+'Nulidades TSJ '!G18</f>
        <v>735</v>
      </c>
      <c r="H18" s="28">
        <f>+'Separaciones no consensuada TSJ'!H18+'Separaciones consensuadas TSJ'!H18+'Divorcios no consensuados TSJ'!H18+'Divorcios consensuados TSJ'!H18+'Nulidades TSJ '!H18</f>
        <v>719</v>
      </c>
      <c r="I18" s="28">
        <f>+'Separaciones no consensuada TSJ'!I18+'Separaciones consensuadas TSJ'!I18+'Divorcios no consensuados TSJ'!I18+'Divorcios consensuados TSJ'!I18+'Nulidades TSJ '!I18</f>
        <v>696</v>
      </c>
      <c r="J18" s="28">
        <f>+'Separaciones no consensuada TSJ'!J18+'Separaciones consensuadas TSJ'!J18+'Divorcios no consensuados TSJ'!J18+'Divorcios consensuados TSJ'!J18+'Nulidades TSJ '!J18</f>
        <v>1022</v>
      </c>
    </row>
    <row r="19" spans="2:10" s="17" customFormat="1" ht="17.100000000000001" customHeight="1" thickBot="1" x14ac:dyDescent="0.25">
      <c r="B19" s="39" t="s">
        <v>565</v>
      </c>
      <c r="C19" s="28">
        <v>315</v>
      </c>
      <c r="D19" s="28">
        <v>296</v>
      </c>
      <c r="E19" s="28">
        <v>227</v>
      </c>
      <c r="F19" s="28">
        <v>341</v>
      </c>
      <c r="G19" s="28">
        <f>+'Separaciones no consensuada TSJ'!G19+'Separaciones consensuadas TSJ'!G19+'Divorcios no consensuados TSJ'!G19+'Divorcios consensuados TSJ'!G19+'Nulidades TSJ '!G19</f>
        <v>379</v>
      </c>
      <c r="H19" s="28">
        <f>+'Separaciones no consensuada TSJ'!H19+'Separaciones consensuadas TSJ'!H19+'Divorcios no consensuados TSJ'!H19+'Divorcios consensuados TSJ'!H19+'Nulidades TSJ '!H19</f>
        <v>345</v>
      </c>
      <c r="I19" s="28">
        <f>+'Separaciones no consensuada TSJ'!I19+'Separaciones consensuadas TSJ'!I19+'Divorcios no consensuados TSJ'!I19+'Divorcios consensuados TSJ'!I19+'Nulidades TSJ '!I19</f>
        <v>237</v>
      </c>
      <c r="J19" s="28">
        <f>+'Separaciones no consensuada TSJ'!J19+'Separaciones consensuadas TSJ'!J19+'Divorcios no consensuados TSJ'!J19+'Divorcios consensuados TSJ'!J19+'Nulidades TSJ '!J19</f>
        <v>327</v>
      </c>
    </row>
    <row r="20" spans="2:10" s="17" customFormat="1" ht="17.100000000000001" customHeight="1" thickBot="1" x14ac:dyDescent="0.25">
      <c r="B20" s="39" t="s">
        <v>37</v>
      </c>
      <c r="C20" s="28">
        <v>1049</v>
      </c>
      <c r="D20" s="28">
        <v>965</v>
      </c>
      <c r="E20" s="28">
        <v>662</v>
      </c>
      <c r="F20" s="28">
        <v>995</v>
      </c>
      <c r="G20" s="28">
        <f>+'Separaciones no consensuada TSJ'!G20+'Separaciones consensuadas TSJ'!G20+'Divorcios no consensuados TSJ'!G20+'Divorcios consensuados TSJ'!G20+'Nulidades TSJ '!G20</f>
        <v>875</v>
      </c>
      <c r="H20" s="28">
        <f>+'Separaciones no consensuada TSJ'!H20+'Separaciones consensuadas TSJ'!H20+'Divorcios no consensuados TSJ'!H20+'Divorcios consensuados TSJ'!H20+'Nulidades TSJ '!H20</f>
        <v>973</v>
      </c>
      <c r="I20" s="28">
        <f>+'Separaciones no consensuada TSJ'!I20+'Separaciones consensuadas TSJ'!I20+'Divorcios no consensuados TSJ'!I20+'Divorcios consensuados TSJ'!I20+'Nulidades TSJ '!I20</f>
        <v>738</v>
      </c>
      <c r="J20" s="28">
        <f>+'Separaciones no consensuada TSJ'!J20+'Separaciones consensuadas TSJ'!J20+'Divorcios no consensuados TSJ'!J20+'Divorcios consensuados TSJ'!J20+'Nulidades TSJ '!J20</f>
        <v>901</v>
      </c>
    </row>
    <row r="21" spans="2:10" s="17" customFormat="1" ht="17.100000000000001" customHeight="1" thickBot="1" x14ac:dyDescent="0.25">
      <c r="B21" s="39" t="s">
        <v>17</v>
      </c>
      <c r="C21" s="28">
        <v>152</v>
      </c>
      <c r="D21" s="28">
        <v>156</v>
      </c>
      <c r="E21" s="28">
        <v>153</v>
      </c>
      <c r="F21" s="28">
        <v>186</v>
      </c>
      <c r="G21" s="28">
        <f>+'Separaciones no consensuada TSJ'!G21+'Separaciones consensuadas TSJ'!G21+'Divorcios no consensuados TSJ'!G21+'Divorcios consensuados TSJ'!G21+'Nulidades TSJ '!G21</f>
        <v>99</v>
      </c>
      <c r="H21" s="28">
        <f>+'Separaciones no consensuada TSJ'!H21+'Separaciones consensuadas TSJ'!H21+'Divorcios no consensuados TSJ'!H21+'Divorcios consensuados TSJ'!H21+'Nulidades TSJ '!H21</f>
        <v>172</v>
      </c>
      <c r="I21" s="28">
        <f>+'Separaciones no consensuada TSJ'!I21+'Separaciones consensuadas TSJ'!I21+'Divorcios no consensuados TSJ'!I21+'Divorcios consensuados TSJ'!I21+'Nulidades TSJ '!I21</f>
        <v>153</v>
      </c>
      <c r="J21" s="28">
        <f>+'Separaciones no consensuada TSJ'!J21+'Separaciones consensuadas TSJ'!J21+'Divorcios no consensuados TSJ'!J21+'Divorcios consensuados TSJ'!J21+'Nulidades TSJ '!J21</f>
        <v>183</v>
      </c>
    </row>
    <row r="22" spans="2:10" s="17" customFormat="1" ht="17.100000000000001" customHeight="1" thickBot="1" x14ac:dyDescent="0.25">
      <c r="B22" s="40" t="s">
        <v>572</v>
      </c>
      <c r="C22" s="42">
        <v>25261</v>
      </c>
      <c r="D22" s="42">
        <v>24383</v>
      </c>
      <c r="E22" s="42">
        <v>19501</v>
      </c>
      <c r="F22" s="42">
        <v>26048</v>
      </c>
      <c r="G22" s="42">
        <f>+'Separaciones no consensuada TSJ'!G22+'Separaciones consensuadas TSJ'!G22+'Divorcios no consensuados TSJ'!G22+'Divorcios consensuados TSJ'!G22+'Nulidades TSJ '!G22</f>
        <v>22647</v>
      </c>
      <c r="H22" s="42">
        <f>+'Separaciones no consensuada TSJ'!H22+'Separaciones consensuadas TSJ'!H22+'Divorcios no consensuados TSJ'!H22+'Divorcios consensuados TSJ'!H22+'Nulidades TSJ '!H22</f>
        <v>24404</v>
      </c>
      <c r="I22" s="42">
        <f>+'Separaciones no consensuada TSJ'!I22+'Separaciones consensuadas TSJ'!I22+'Divorcios no consensuados TSJ'!I22+'Divorcios consensuados TSJ'!I22+'Nulidades TSJ '!I22</f>
        <v>19608</v>
      </c>
      <c r="J22" s="42">
        <f>+'Separaciones no consensuada TSJ'!J22+'Separaciones consensuadas TSJ'!J22+'Divorcios no consensuados TSJ'!J22+'Divorcios consensuados TSJ'!J22+'Nulidades TSJ '!J22</f>
        <v>25685</v>
      </c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29">
        <f t="shared" ref="C26:F42" si="0">+(G5-C5)/C5</f>
        <v>-7.7711708017223699E-2</v>
      </c>
      <c r="D26" s="29">
        <f t="shared" si="0"/>
        <v>-7.9490557751427313E-2</v>
      </c>
      <c r="E26" s="29">
        <f t="shared" si="0"/>
        <v>-1.4763014763014764E-2</v>
      </c>
      <c r="F26" s="29">
        <f t="shared" si="0"/>
        <v>-3.235990528808208E-2</v>
      </c>
    </row>
    <row r="27" spans="2:10" ht="17.100000000000001" customHeight="1" thickBot="1" x14ac:dyDescent="0.25">
      <c r="B27" s="39" t="s">
        <v>13</v>
      </c>
      <c r="C27" s="29">
        <f t="shared" si="0"/>
        <v>-0.11801242236024845</v>
      </c>
      <c r="D27" s="29">
        <f t="shared" si="0"/>
        <v>0.11846153846153847</v>
      </c>
      <c r="E27" s="29">
        <f t="shared" si="0"/>
        <v>-5.9288537549407111E-3</v>
      </c>
      <c r="F27" s="29">
        <f t="shared" si="0"/>
        <v>0.21785714285714286</v>
      </c>
    </row>
    <row r="28" spans="2:10" ht="17.100000000000001" customHeight="1" thickBot="1" x14ac:dyDescent="0.25">
      <c r="B28" s="39" t="s">
        <v>562</v>
      </c>
      <c r="C28" s="29">
        <f t="shared" si="0"/>
        <v>-0.12159709618874773</v>
      </c>
      <c r="D28" s="29">
        <f t="shared" si="0"/>
        <v>-0.27952755905511811</v>
      </c>
      <c r="E28" s="29">
        <f t="shared" si="0"/>
        <v>-4.4600938967136149E-2</v>
      </c>
      <c r="F28" s="29">
        <f t="shared" si="0"/>
        <v>8.771929824561403E-2</v>
      </c>
    </row>
    <row r="29" spans="2:10" ht="17.100000000000001" customHeight="1" thickBot="1" x14ac:dyDescent="0.25">
      <c r="B29" s="39" t="s">
        <v>53</v>
      </c>
      <c r="C29" s="29">
        <f t="shared" si="0"/>
        <v>-6.2404870624048703E-2</v>
      </c>
      <c r="D29" s="29">
        <f t="shared" si="0"/>
        <v>-6.868131868131868E-3</v>
      </c>
      <c r="E29" s="29">
        <f t="shared" si="0"/>
        <v>9.765625E-3</v>
      </c>
      <c r="F29" s="29">
        <f t="shared" si="0"/>
        <v>1.3986013986013986E-2</v>
      </c>
    </row>
    <row r="30" spans="2:10" ht="17.100000000000001" customHeight="1" thickBot="1" x14ac:dyDescent="0.25">
      <c r="B30" s="39" t="s">
        <v>14</v>
      </c>
      <c r="C30" s="29">
        <f t="shared" si="0"/>
        <v>5.3857350800582245E-2</v>
      </c>
      <c r="D30" s="29">
        <f t="shared" si="0"/>
        <v>-4.0383299110198494E-2</v>
      </c>
      <c r="E30" s="29">
        <f t="shared" si="0"/>
        <v>-8.6430423509075201E-3</v>
      </c>
      <c r="F30" s="29">
        <f t="shared" si="0"/>
        <v>4.9786628733997154E-2</v>
      </c>
    </row>
    <row r="31" spans="2:10" ht="17.100000000000001" customHeight="1" thickBot="1" x14ac:dyDescent="0.25">
      <c r="B31" s="39" t="s">
        <v>15</v>
      </c>
      <c r="C31" s="29">
        <f t="shared" si="0"/>
        <v>-0.18481848184818481</v>
      </c>
      <c r="D31" s="29">
        <f t="shared" si="0"/>
        <v>-0.21904761904761905</v>
      </c>
      <c r="E31" s="29">
        <f t="shared" si="0"/>
        <v>2.2026431718061675E-2</v>
      </c>
      <c r="F31" s="29">
        <f t="shared" si="0"/>
        <v>0.14195583596214512</v>
      </c>
    </row>
    <row r="32" spans="2:10" ht="17.100000000000001" customHeight="1" thickBot="1" x14ac:dyDescent="0.25">
      <c r="B32" s="39" t="s">
        <v>52</v>
      </c>
      <c r="C32" s="29">
        <f t="shared" si="0"/>
        <v>-7.4795081967213115E-2</v>
      </c>
      <c r="D32" s="29">
        <f t="shared" si="0"/>
        <v>3.5823950870010238E-2</v>
      </c>
      <c r="E32" s="29">
        <f t="shared" si="0"/>
        <v>1.1278195488721804E-2</v>
      </c>
      <c r="F32" s="29">
        <f t="shared" si="0"/>
        <v>2.3460410557184751E-2</v>
      </c>
    </row>
    <row r="33" spans="1:26" ht="17.100000000000001" customHeight="1" thickBot="1" x14ac:dyDescent="0.25">
      <c r="B33" s="39" t="s">
        <v>36</v>
      </c>
      <c r="C33" s="29">
        <f t="shared" si="0"/>
        <v>-0.15848007414272475</v>
      </c>
      <c r="D33" s="29">
        <f t="shared" si="0"/>
        <v>0.13989637305699482</v>
      </c>
      <c r="E33" s="29">
        <f t="shared" si="0"/>
        <v>0.11425061425061425</v>
      </c>
      <c r="F33" s="29">
        <f t="shared" si="0"/>
        <v>4.234234234234234E-2</v>
      </c>
    </row>
    <row r="34" spans="1:26" ht="17.100000000000001" customHeight="1" thickBot="1" x14ac:dyDescent="0.25">
      <c r="B34" s="39" t="s">
        <v>23</v>
      </c>
      <c r="C34" s="29">
        <f t="shared" si="0"/>
        <v>-7.4842620657495917E-2</v>
      </c>
      <c r="D34" s="29">
        <f t="shared" si="0"/>
        <v>5.444690810544469E-2</v>
      </c>
      <c r="E34" s="29">
        <f t="shared" si="0"/>
        <v>-4.998466727997547E-2</v>
      </c>
      <c r="F34" s="29">
        <f t="shared" si="0"/>
        <v>-3.5238095238095235E-2</v>
      </c>
    </row>
    <row r="35" spans="1:26" ht="17.100000000000001" customHeight="1" thickBot="1" x14ac:dyDescent="0.25">
      <c r="B35" s="39" t="s">
        <v>54</v>
      </c>
      <c r="C35" s="29">
        <f t="shared" si="0"/>
        <v>-5.497470489038786E-2</v>
      </c>
      <c r="D35" s="29">
        <f t="shared" si="0"/>
        <v>-3.7512023084321895E-2</v>
      </c>
      <c r="E35" s="29">
        <f t="shared" si="0"/>
        <v>8.7711864406779666E-2</v>
      </c>
      <c r="F35" s="29">
        <f t="shared" si="0"/>
        <v>5.5143502096098036E-2</v>
      </c>
    </row>
    <row r="36" spans="1:26" ht="17.100000000000001" customHeight="1" thickBot="1" x14ac:dyDescent="0.25">
      <c r="B36" s="39" t="s">
        <v>24</v>
      </c>
      <c r="C36" s="29">
        <f t="shared" si="0"/>
        <v>-8.2627118644067798E-2</v>
      </c>
      <c r="D36" s="29">
        <f t="shared" si="0"/>
        <v>5.4435483870967742E-2</v>
      </c>
      <c r="E36" s="29">
        <f t="shared" si="0"/>
        <v>0.10989010989010989</v>
      </c>
      <c r="F36" s="29">
        <f t="shared" si="0"/>
        <v>-3.4545454545454546E-2</v>
      </c>
    </row>
    <row r="37" spans="1:26" ht="17.100000000000001" customHeight="1" thickBot="1" x14ac:dyDescent="0.25">
      <c r="B37" s="39" t="s">
        <v>16</v>
      </c>
      <c r="C37" s="29">
        <f t="shared" si="0"/>
        <v>-0.18464880521361332</v>
      </c>
      <c r="D37" s="29">
        <f t="shared" si="0"/>
        <v>0.16782140107775212</v>
      </c>
      <c r="E37" s="29">
        <f t="shared" si="0"/>
        <v>2.9970029970029972E-2</v>
      </c>
      <c r="F37" s="29">
        <f t="shared" si="0"/>
        <v>-4.8746518105849583E-3</v>
      </c>
    </row>
    <row r="38" spans="1:26" ht="17.100000000000001" customHeight="1" thickBot="1" x14ac:dyDescent="0.25">
      <c r="B38" s="39" t="s">
        <v>563</v>
      </c>
      <c r="C38" s="29">
        <f t="shared" si="0"/>
        <v>-0.22508330808845806</v>
      </c>
      <c r="D38" s="29">
        <f t="shared" si="0"/>
        <v>2.9850746268656716E-2</v>
      </c>
      <c r="E38" s="29">
        <f t="shared" si="0"/>
        <v>-5.5244195356285025E-2</v>
      </c>
      <c r="F38" s="29">
        <f t="shared" si="0"/>
        <v>-0.15586245772266066</v>
      </c>
    </row>
    <row r="39" spans="1:26" ht="17.100000000000001" customHeight="1" thickBot="1" x14ac:dyDescent="0.25">
      <c r="B39" s="39" t="s">
        <v>564</v>
      </c>
      <c r="C39" s="29">
        <f t="shared" si="0"/>
        <v>-0.16095890410958905</v>
      </c>
      <c r="D39" s="29">
        <f t="shared" si="0"/>
        <v>-0.12317073170731707</v>
      </c>
      <c r="E39" s="29">
        <f t="shared" si="0"/>
        <v>3.2640949554896145E-2</v>
      </c>
      <c r="F39" s="29">
        <f t="shared" si="0"/>
        <v>0.10845986984815618</v>
      </c>
    </row>
    <row r="40" spans="1:26" ht="17.100000000000001" customHeight="1" thickBot="1" x14ac:dyDescent="0.25">
      <c r="B40" s="39" t="s">
        <v>565</v>
      </c>
      <c r="C40" s="29">
        <f t="shared" si="0"/>
        <v>0.20317460317460317</v>
      </c>
      <c r="D40" s="29">
        <f t="shared" si="0"/>
        <v>0.16554054054054054</v>
      </c>
      <c r="E40" s="29">
        <f t="shared" si="0"/>
        <v>4.405286343612335E-2</v>
      </c>
      <c r="F40" s="29">
        <f t="shared" si="0"/>
        <v>-4.1055718475073312E-2</v>
      </c>
    </row>
    <row r="41" spans="1:26" ht="17.100000000000001" customHeight="1" thickBot="1" x14ac:dyDescent="0.25">
      <c r="B41" s="39" t="s">
        <v>37</v>
      </c>
      <c r="C41" s="29">
        <f t="shared" si="0"/>
        <v>-0.16587225929456625</v>
      </c>
      <c r="D41" s="29">
        <f t="shared" si="0"/>
        <v>8.2901554404145074E-3</v>
      </c>
      <c r="E41" s="29">
        <f t="shared" si="0"/>
        <v>0.11480362537764351</v>
      </c>
      <c r="F41" s="29">
        <f t="shared" si="0"/>
        <v>-9.4472361809045224E-2</v>
      </c>
    </row>
    <row r="42" spans="1:26" ht="17.100000000000001" customHeight="1" thickBot="1" x14ac:dyDescent="0.25">
      <c r="B42" s="39" t="s">
        <v>17</v>
      </c>
      <c r="C42" s="29">
        <f t="shared" si="0"/>
        <v>-0.34868421052631576</v>
      </c>
      <c r="D42" s="29">
        <f t="shared" si="0"/>
        <v>0.10256410256410256</v>
      </c>
      <c r="E42" s="29">
        <f t="shared" si="0"/>
        <v>0</v>
      </c>
      <c r="F42" s="29">
        <f t="shared" si="0"/>
        <v>-1.6129032258064516E-2</v>
      </c>
    </row>
    <row r="43" spans="1:26" ht="17.100000000000001" customHeight="1" thickBot="1" x14ac:dyDescent="0.25">
      <c r="B43" s="40" t="s">
        <v>25</v>
      </c>
      <c r="C43" s="43">
        <f>+(G22-C22)/C22</f>
        <v>-0.1034796722220023</v>
      </c>
      <c r="D43" s="43">
        <f t="shared" ref="D43:F43" si="1">+(H22-D22)/D22</f>
        <v>8.6125579297051229E-4</v>
      </c>
      <c r="E43" s="43">
        <f t="shared" si="1"/>
        <v>5.4868981077893439E-3</v>
      </c>
      <c r="F43" s="43">
        <f t="shared" si="1"/>
        <v>-1.3935810810810811E-2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55.768124440331938</v>
      </c>
      <c r="D50" s="64">
        <v>52.074643982216855</v>
      </c>
      <c r="E50" s="64">
        <v>44.150241637096904</v>
      </c>
      <c r="F50" s="64">
        <v>57.952194927947971</v>
      </c>
      <c r="G50" s="64">
        <f t="shared" ref="G50:J67" si="2">+G5/$T50*100000</f>
        <v>51.434288237156665</v>
      </c>
      <c r="H50" s="64">
        <f t="shared" si="2"/>
        <v>47.935201487363436</v>
      </c>
      <c r="I50" s="64">
        <f t="shared" si="2"/>
        <v>43.498450968017778</v>
      </c>
      <c r="J50" s="64">
        <f t="shared" si="2"/>
        <v>56.076867388843105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47.727461373365109</v>
      </c>
      <c r="D51" s="64">
        <v>48.172127162557956</v>
      </c>
      <c r="E51" s="64">
        <v>37.500148221929727</v>
      </c>
      <c r="F51" s="64">
        <v>41.502140324665312</v>
      </c>
      <c r="G51" s="64">
        <f t="shared" si="2"/>
        <v>42.095028043589103</v>
      </c>
      <c r="H51" s="64">
        <f t="shared" ref="H51:J51" si="3">+H6/$T51*100000</f>
        <v>53.878671457199431</v>
      </c>
      <c r="I51" s="64">
        <f t="shared" si="3"/>
        <v>37.277815327333307</v>
      </c>
      <c r="J51" s="64">
        <f t="shared" si="3"/>
        <v>50.543678038253113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54.738452521098154</v>
      </c>
      <c r="D52" s="64">
        <v>50.46666766010501</v>
      </c>
      <c r="E52" s="64">
        <v>42.320473274025062</v>
      </c>
      <c r="F52" s="64">
        <v>56.625985366653261</v>
      </c>
      <c r="G52" s="64">
        <f t="shared" si="2"/>
        <v>48.082415644666973</v>
      </c>
      <c r="H52" s="64">
        <f t="shared" ref="H52:J52" si="4">+H7/$T52*100000</f>
        <v>36.359843235429985</v>
      </c>
      <c r="I52" s="64">
        <f t="shared" si="4"/>
        <v>40.432940428469955</v>
      </c>
      <c r="J52" s="64">
        <f t="shared" si="4"/>
        <v>61.593177065482493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54.444836690350584</v>
      </c>
      <c r="D53" s="64">
        <v>60.328525282458493</v>
      </c>
      <c r="E53" s="64">
        <v>42.428852945904872</v>
      </c>
      <c r="F53" s="64">
        <v>59.251230188128872</v>
      </c>
      <c r="G53" s="64">
        <f t="shared" si="2"/>
        <v>51.047213700541796</v>
      </c>
      <c r="H53" s="64">
        <f t="shared" ref="H53:J53" si="5">+H8/$T53*100000</f>
        <v>59.914181015408637</v>
      </c>
      <c r="I53" s="64">
        <f t="shared" si="5"/>
        <v>42.84319721295472</v>
      </c>
      <c r="J53" s="64">
        <f t="shared" si="5"/>
        <v>60.079918722228584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62.090357286172377</v>
      </c>
      <c r="D54" s="64">
        <v>66.021842791192029</v>
      </c>
      <c r="E54" s="64">
        <v>52.284238267904982</v>
      </c>
      <c r="F54" s="64">
        <v>63.536420920202595</v>
      </c>
      <c r="G54" s="64">
        <f t="shared" si="2"/>
        <v>65.434379439867257</v>
      </c>
      <c r="H54" s="64">
        <f t="shared" ref="H54:J54" si="6">+H9/$T54*100000</f>
        <v>63.355662965948817</v>
      </c>
      <c r="I54" s="64">
        <f t="shared" si="6"/>
        <v>51.832343382270544</v>
      </c>
      <c r="J54" s="64">
        <f t="shared" si="6"/>
        <v>66.699685119643689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51.484293892059689</v>
      </c>
      <c r="D55" s="64">
        <v>53.523275828378893</v>
      </c>
      <c r="E55" s="64">
        <v>38.570741628704788</v>
      </c>
      <c r="F55" s="64">
        <v>53.863106151098755</v>
      </c>
      <c r="G55" s="64">
        <f t="shared" si="2"/>
        <v>41.969044855903448</v>
      </c>
      <c r="H55" s="64">
        <f t="shared" ref="H55:J55" si="7">+H10/$T55*100000</f>
        <v>41.799129694543517</v>
      </c>
      <c r="I55" s="64">
        <f t="shared" si="7"/>
        <v>39.420317435504451</v>
      </c>
      <c r="J55" s="64">
        <f t="shared" si="7"/>
        <v>61.509288412295739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40.964323683632863</v>
      </c>
      <c r="D56" s="64">
        <v>41.006295326751342</v>
      </c>
      <c r="E56" s="64">
        <v>33.493371208544083</v>
      </c>
      <c r="F56" s="64">
        <v>42.936990910201253</v>
      </c>
      <c r="G56" s="64">
        <f t="shared" si="2"/>
        <v>37.900393735984096</v>
      </c>
      <c r="H56" s="64">
        <f t="shared" ref="H56:J56" si="8">+H11/$T56*100000</f>
        <v>42.475302835898006</v>
      </c>
      <c r="I56" s="64">
        <f t="shared" si="8"/>
        <v>33.871115996610371</v>
      </c>
      <c r="J56" s="64">
        <f t="shared" si="8"/>
        <v>43.944310345044677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51.859417242415141</v>
      </c>
      <c r="D57" s="64">
        <v>46.380294382697507</v>
      </c>
      <c r="E57" s="64">
        <v>39.122859717632927</v>
      </c>
      <c r="F57" s="64">
        <v>53.349354160408524</v>
      </c>
      <c r="G57" s="64">
        <f t="shared" si="2"/>
        <v>43.64073295283869</v>
      </c>
      <c r="H57" s="64">
        <f t="shared" ref="H57:J57" si="9">+H12/$T57*100000</f>
        <v>52.868729348152598</v>
      </c>
      <c r="I57" s="64">
        <f t="shared" si="9"/>
        <v>43.592670471613097</v>
      </c>
      <c r="J57" s="64">
        <f t="shared" si="9"/>
        <v>55.608290778011416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54.297627463332326</v>
      </c>
      <c r="D58" s="64">
        <v>51.385887123727187</v>
      </c>
      <c r="E58" s="64">
        <v>41.283414119358056</v>
      </c>
      <c r="F58" s="64">
        <v>53.170910549311209</v>
      </c>
      <c r="G58" s="64">
        <f t="shared" si="2"/>
        <v>50.233850728492115</v>
      </c>
      <c r="H58" s="64">
        <f t="shared" ref="H58:J58" si="10">+H13/$T58*100000</f>
        <v>54.183689797869519</v>
      </c>
      <c r="I58" s="64">
        <f t="shared" si="10"/>
        <v>39.21987640042051</v>
      </c>
      <c r="J58" s="64">
        <f t="shared" si="10"/>
        <v>51.297268939478336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56.819608188079229</v>
      </c>
      <c r="D59" s="64">
        <v>59.770778394137977</v>
      </c>
      <c r="E59" s="64">
        <v>45.225725235705561</v>
      </c>
      <c r="F59" s="64">
        <v>59.42583642200124</v>
      </c>
      <c r="G59" s="64">
        <f t="shared" si="2"/>
        <v>53.695966995952105</v>
      </c>
      <c r="H59" s="64">
        <f t="shared" ref="H59:J59" si="11">+H14/$T59*100000</f>
        <v>57.528655575249182</v>
      </c>
      <c r="I59" s="64">
        <f t="shared" si="11"/>
        <v>49.192557915278037</v>
      </c>
      <c r="J59" s="64">
        <f t="shared" si="11"/>
        <v>62.702785157300248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44.768828754487551</v>
      </c>
      <c r="D60" s="64">
        <v>47.045209877597088</v>
      </c>
      <c r="E60" s="64">
        <v>34.525113700494636</v>
      </c>
      <c r="F60" s="64">
        <v>52.167067404593553</v>
      </c>
      <c r="G60" s="64">
        <f t="shared" si="2"/>
        <v>41.069709429434553</v>
      </c>
      <c r="H60" s="64">
        <f t="shared" ref="H60:J60" si="12">+H15/$T60*100000</f>
        <v>49.606138641095313</v>
      </c>
      <c r="I60" s="64">
        <f t="shared" si="12"/>
        <v>38.319082239010534</v>
      </c>
      <c r="J60" s="64">
        <f t="shared" si="12"/>
        <v>50.364932348798497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51.153528741541699</v>
      </c>
      <c r="D61" s="64">
        <v>48.116172219596429</v>
      </c>
      <c r="E61" s="64">
        <v>37.077974127648979</v>
      </c>
      <c r="F61" s="64">
        <v>53.190780067236702</v>
      </c>
      <c r="G61" s="64">
        <f t="shared" si="2"/>
        <v>41.7080907769558</v>
      </c>
      <c r="H61" s="64">
        <f t="shared" ref="H61:J61" si="13">+H16/$T61*100000</f>
        <v>56.19109565598751</v>
      </c>
      <c r="I61" s="64">
        <f t="shared" si="13"/>
        <v>38.189202123482616</v>
      </c>
      <c r="J61" s="64">
        <f t="shared" si="13"/>
        <v>52.931493534875514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48.197126686169398</v>
      </c>
      <c r="D62" s="64">
        <v>44.021307773038693</v>
      </c>
      <c r="E62" s="64">
        <v>36.472712045456269</v>
      </c>
      <c r="F62" s="64">
        <v>51.80351574750955</v>
      </c>
      <c r="G62" s="64">
        <f t="shared" si="2"/>
        <v>37.348757971287888</v>
      </c>
      <c r="H62" s="64">
        <f t="shared" ref="H62:J62" si="14">+H17/$T62*100000</f>
        <v>45.335376661786121</v>
      </c>
      <c r="I62" s="64">
        <f t="shared" si="14"/>
        <v>34.457806416043553</v>
      </c>
      <c r="J62" s="64">
        <f t="shared" si="14"/>
        <v>43.729292464428156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56.418361471669094</v>
      </c>
      <c r="D63" s="64">
        <v>52.811708226904862</v>
      </c>
      <c r="E63" s="64">
        <v>43.408647981626679</v>
      </c>
      <c r="F63" s="64">
        <v>59.380969494154002</v>
      </c>
      <c r="G63" s="64">
        <f t="shared" si="2"/>
        <v>47.337323837530576</v>
      </c>
      <c r="H63" s="64">
        <f t="shared" ref="H63:J63" si="15">+H18/$T63*100000</f>
        <v>46.306851481883648</v>
      </c>
      <c r="I63" s="64">
        <f t="shared" si="15"/>
        <v>44.825547470641197</v>
      </c>
      <c r="J63" s="64">
        <f t="shared" si="15"/>
        <v>65.821421716947285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46.861053257958943</v>
      </c>
      <c r="D64" s="64">
        <v>44.034513537637608</v>
      </c>
      <c r="E64" s="64">
        <v>33.769711395418035</v>
      </c>
      <c r="F64" s="64">
        <v>50.728949717346026</v>
      </c>
      <c r="G64" s="64">
        <f t="shared" si="2"/>
        <v>56.38202915798869</v>
      </c>
      <c r="H64" s="64">
        <f t="shared" ref="H64:J64" si="16">+H19/$T64*100000</f>
        <v>51.324010711097891</v>
      </c>
      <c r="I64" s="64">
        <f t="shared" si="16"/>
        <v>35.25736387979768</v>
      </c>
      <c r="J64" s="64">
        <f t="shared" si="16"/>
        <v>48.646236239214524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47.254189248298012</v>
      </c>
      <c r="D65" s="64">
        <v>43.470250357109236</v>
      </c>
      <c r="E65" s="64">
        <v>29.821042213892554</v>
      </c>
      <c r="F65" s="64">
        <v>44.821657103962373</v>
      </c>
      <c r="G65" s="64">
        <f t="shared" si="2"/>
        <v>39.41603011654982</v>
      </c>
      <c r="H65" s="64">
        <f t="shared" ref="H65:J65" si="17">+H20/$T65*100000</f>
        <v>43.830625489603406</v>
      </c>
      <c r="I65" s="64">
        <f t="shared" si="17"/>
        <v>33.244605972587159</v>
      </c>
      <c r="J65" s="64">
        <f t="shared" si="17"/>
        <v>40.587249297155878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47.166444798192785</v>
      </c>
      <c r="D66" s="64">
        <v>48.407667029724173</v>
      </c>
      <c r="E66" s="64">
        <v>47.476750356075627</v>
      </c>
      <c r="F66" s="64">
        <v>57.716833766209582</v>
      </c>
      <c r="G66" s="64">
        <f t="shared" si="2"/>
        <v>30.720250230401877</v>
      </c>
      <c r="H66" s="64">
        <f t="shared" ref="H66:J66" si="18">+H21/$T66*100000</f>
        <v>53.372555955849727</v>
      </c>
      <c r="I66" s="64">
        <f t="shared" si="18"/>
        <v>47.476750356075627</v>
      </c>
      <c r="J66" s="64">
        <f t="shared" si="18"/>
        <v>56.785917092561043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52.561625494017584</v>
      </c>
      <c r="D67" s="66">
        <v>50.734733954341898</v>
      </c>
      <c r="E67" s="66">
        <v>40.576551156281894</v>
      </c>
      <c r="F67" s="66">
        <v>54.199169505093622</v>
      </c>
      <c r="G67" s="66">
        <f t="shared" si="2"/>
        <v>47.122565716441002</v>
      </c>
      <c r="H67" s="66">
        <f t="shared" ref="H67:J67" si="19">+H22/$T67*100000</f>
        <v>50.778429537864902</v>
      </c>
      <c r="I67" s="66">
        <f t="shared" si="19"/>
        <v>40.799190558041914</v>
      </c>
      <c r="J67" s="66">
        <f t="shared" si="19"/>
        <v>53.443860132767576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33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8" width="12.28515625" style="2" customWidth="1"/>
    <col min="19" max="19" width="0.140625" style="2" hidden="1" customWidth="1"/>
    <col min="20" max="20" width="11.85546875" style="2" hidden="1" customWidth="1"/>
    <col min="21" max="21" width="12.28515625" style="2" hidden="1" customWidth="1"/>
    <col min="22" max="22" width="12.28515625" style="2" customWidth="1"/>
    <col min="23" max="23" width="11.85546875" style="2" customWidth="1"/>
    <col min="24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2:10" s="17" customFormat="1" ht="17.100000000000001" customHeight="1" thickBot="1" x14ac:dyDescent="0.25">
      <c r="B5" s="39" t="s">
        <v>12</v>
      </c>
      <c r="C5" s="28">
        <v>62</v>
      </c>
      <c r="D5" s="28">
        <v>87</v>
      </c>
      <c r="E5" s="28">
        <v>56</v>
      </c>
      <c r="F5" s="28">
        <v>96</v>
      </c>
      <c r="G5" s="28">
        <v>73</v>
      </c>
      <c r="H5" s="28">
        <v>57</v>
      </c>
      <c r="I5" s="75">
        <v>59</v>
      </c>
      <c r="J5" s="75">
        <v>68</v>
      </c>
    </row>
    <row r="6" spans="2:10" s="17" customFormat="1" ht="17.100000000000001" customHeight="1" thickBot="1" x14ac:dyDescent="0.25">
      <c r="B6" s="39" t="s">
        <v>13</v>
      </c>
      <c r="C6" s="28">
        <v>3</v>
      </c>
      <c r="D6" s="28">
        <v>5</v>
      </c>
      <c r="E6" s="28">
        <v>4</v>
      </c>
      <c r="F6" s="28">
        <v>3</v>
      </c>
      <c r="G6" s="28">
        <v>6</v>
      </c>
      <c r="H6" s="28">
        <v>5</v>
      </c>
      <c r="I6" s="75">
        <v>1</v>
      </c>
      <c r="J6" s="75">
        <v>2</v>
      </c>
    </row>
    <row r="7" spans="2:10" s="17" customFormat="1" ht="17.100000000000001" customHeight="1" thickBot="1" x14ac:dyDescent="0.25">
      <c r="B7" s="39" t="s">
        <v>562</v>
      </c>
      <c r="C7" s="28">
        <v>8</v>
      </c>
      <c r="D7" s="28">
        <v>6</v>
      </c>
      <c r="E7" s="28">
        <v>4</v>
      </c>
      <c r="F7" s="28">
        <v>7</v>
      </c>
      <c r="G7" s="28">
        <v>4</v>
      </c>
      <c r="H7" s="28">
        <v>4</v>
      </c>
      <c r="I7" s="75">
        <v>5</v>
      </c>
      <c r="J7" s="75">
        <v>8</v>
      </c>
    </row>
    <row r="8" spans="2:10" s="17" customFormat="1" ht="17.100000000000001" customHeight="1" thickBot="1" x14ac:dyDescent="0.25">
      <c r="B8" s="39" t="s">
        <v>53</v>
      </c>
      <c r="C8" s="28">
        <v>3</v>
      </c>
      <c r="D8" s="28">
        <v>6</v>
      </c>
      <c r="E8" s="28">
        <v>1</v>
      </c>
      <c r="F8" s="28">
        <v>1</v>
      </c>
      <c r="G8" s="28">
        <v>4</v>
      </c>
      <c r="H8" s="28">
        <v>1</v>
      </c>
      <c r="I8" s="75">
        <v>5</v>
      </c>
      <c r="J8" s="75">
        <v>3</v>
      </c>
    </row>
    <row r="9" spans="2:10" s="17" customFormat="1" ht="17.100000000000001" customHeight="1" thickBot="1" x14ac:dyDescent="0.25">
      <c r="B9" s="39" t="s">
        <v>14</v>
      </c>
      <c r="C9" s="28">
        <v>15</v>
      </c>
      <c r="D9" s="28">
        <v>20</v>
      </c>
      <c r="E9" s="28">
        <v>15</v>
      </c>
      <c r="F9" s="28">
        <v>12</v>
      </c>
      <c r="G9" s="28">
        <v>28</v>
      </c>
      <c r="H9" s="28">
        <v>13</v>
      </c>
      <c r="I9" s="75">
        <v>6</v>
      </c>
      <c r="J9" s="75">
        <v>12</v>
      </c>
    </row>
    <row r="10" spans="2:10" s="17" customFormat="1" ht="17.100000000000001" customHeight="1" thickBot="1" x14ac:dyDescent="0.25">
      <c r="B10" s="39" t="s">
        <v>15</v>
      </c>
      <c r="C10" s="28">
        <v>4</v>
      </c>
      <c r="D10" s="28">
        <v>3</v>
      </c>
      <c r="E10" s="28">
        <v>5</v>
      </c>
      <c r="F10" s="28">
        <v>4</v>
      </c>
      <c r="G10" s="28">
        <v>1</v>
      </c>
      <c r="H10" s="28">
        <v>0</v>
      </c>
      <c r="I10" s="75">
        <v>5</v>
      </c>
      <c r="J10" s="75">
        <v>2</v>
      </c>
    </row>
    <row r="11" spans="2:10" s="17" customFormat="1" ht="17.100000000000001" customHeight="1" thickBot="1" x14ac:dyDescent="0.25">
      <c r="B11" s="39" t="s">
        <v>52</v>
      </c>
      <c r="C11" s="28">
        <v>9</v>
      </c>
      <c r="D11" s="28">
        <v>8</v>
      </c>
      <c r="E11" s="28">
        <v>10</v>
      </c>
      <c r="F11" s="28">
        <v>15</v>
      </c>
      <c r="G11" s="28">
        <v>9</v>
      </c>
      <c r="H11" s="28">
        <v>9</v>
      </c>
      <c r="I11" s="75">
        <v>12</v>
      </c>
      <c r="J11" s="75">
        <v>17</v>
      </c>
    </row>
    <row r="12" spans="2:10" s="17" customFormat="1" ht="17.100000000000001" customHeight="1" thickBot="1" x14ac:dyDescent="0.25">
      <c r="B12" s="39" t="s">
        <v>36</v>
      </c>
      <c r="C12" s="28">
        <v>12</v>
      </c>
      <c r="D12" s="28">
        <v>10</v>
      </c>
      <c r="E12" s="28">
        <v>3</v>
      </c>
      <c r="F12" s="28">
        <v>19</v>
      </c>
      <c r="G12" s="28">
        <v>18</v>
      </c>
      <c r="H12" s="28">
        <v>10</v>
      </c>
      <c r="I12" s="75">
        <v>8</v>
      </c>
      <c r="J12" s="75">
        <v>9</v>
      </c>
    </row>
    <row r="13" spans="2:10" s="17" customFormat="1" ht="17.100000000000001" customHeight="1" thickBot="1" x14ac:dyDescent="0.25">
      <c r="B13" s="39" t="s">
        <v>23</v>
      </c>
      <c r="C13" s="28">
        <v>38</v>
      </c>
      <c r="D13" s="28">
        <v>33</v>
      </c>
      <c r="E13" s="28">
        <v>45</v>
      </c>
      <c r="F13" s="28">
        <v>40</v>
      </c>
      <c r="G13" s="28">
        <v>43</v>
      </c>
      <c r="H13" s="28">
        <v>34</v>
      </c>
      <c r="I13" s="75">
        <v>42</v>
      </c>
      <c r="J13" s="75">
        <v>48</v>
      </c>
    </row>
    <row r="14" spans="2:10" s="17" customFormat="1" ht="17.100000000000001" customHeight="1" thickBot="1" x14ac:dyDescent="0.25">
      <c r="B14" s="39" t="s">
        <v>54</v>
      </c>
      <c r="C14" s="28">
        <v>55</v>
      </c>
      <c r="D14" s="28">
        <v>50</v>
      </c>
      <c r="E14" s="28">
        <v>33</v>
      </c>
      <c r="F14" s="28">
        <v>36</v>
      </c>
      <c r="G14" s="28">
        <v>34</v>
      </c>
      <c r="H14" s="28">
        <v>37</v>
      </c>
      <c r="I14" s="75">
        <v>30</v>
      </c>
      <c r="J14" s="75">
        <v>39</v>
      </c>
    </row>
    <row r="15" spans="2:10" s="17" customFormat="1" ht="17.100000000000001" customHeight="1" thickBot="1" x14ac:dyDescent="0.25">
      <c r="B15" s="39" t="s">
        <v>24</v>
      </c>
      <c r="C15" s="28">
        <v>3</v>
      </c>
      <c r="D15" s="28">
        <v>12</v>
      </c>
      <c r="E15" s="28">
        <v>7</v>
      </c>
      <c r="F15" s="28">
        <v>5</v>
      </c>
      <c r="G15" s="28">
        <v>9</v>
      </c>
      <c r="H15" s="28">
        <v>7</v>
      </c>
      <c r="I15" s="75">
        <v>6</v>
      </c>
      <c r="J15" s="75">
        <v>4</v>
      </c>
    </row>
    <row r="16" spans="2:10" s="17" customFormat="1" ht="17.100000000000001" customHeight="1" thickBot="1" x14ac:dyDescent="0.25">
      <c r="B16" s="39" t="s">
        <v>16</v>
      </c>
      <c r="C16" s="28">
        <v>20</v>
      </c>
      <c r="D16" s="28">
        <v>13</v>
      </c>
      <c r="E16" s="28">
        <v>8</v>
      </c>
      <c r="F16" s="28">
        <v>18</v>
      </c>
      <c r="G16" s="28">
        <v>10</v>
      </c>
      <c r="H16" s="28">
        <v>8</v>
      </c>
      <c r="I16" s="75">
        <v>5</v>
      </c>
      <c r="J16" s="75">
        <v>9</v>
      </c>
    </row>
    <row r="17" spans="2:10" s="17" customFormat="1" ht="17.100000000000001" customHeight="1" thickBot="1" x14ac:dyDescent="0.25">
      <c r="B17" s="39" t="s">
        <v>563</v>
      </c>
      <c r="C17" s="28">
        <v>37</v>
      </c>
      <c r="D17" s="28">
        <v>28</v>
      </c>
      <c r="E17" s="28">
        <v>34</v>
      </c>
      <c r="F17" s="28">
        <v>44</v>
      </c>
      <c r="G17" s="28">
        <v>31</v>
      </c>
      <c r="H17" s="28">
        <v>40</v>
      </c>
      <c r="I17" s="75">
        <v>22</v>
      </c>
      <c r="J17" s="75">
        <v>32</v>
      </c>
    </row>
    <row r="18" spans="2:10" s="17" customFormat="1" ht="17.100000000000001" customHeight="1" thickBot="1" x14ac:dyDescent="0.25">
      <c r="B18" s="39" t="s">
        <v>564</v>
      </c>
      <c r="C18" s="28">
        <v>6</v>
      </c>
      <c r="D18" s="28">
        <v>10</v>
      </c>
      <c r="E18" s="28">
        <v>5</v>
      </c>
      <c r="F18" s="28">
        <v>18</v>
      </c>
      <c r="G18" s="28">
        <v>8</v>
      </c>
      <c r="H18" s="28">
        <v>11</v>
      </c>
      <c r="I18" s="75">
        <v>5</v>
      </c>
      <c r="J18" s="75">
        <v>13</v>
      </c>
    </row>
    <row r="19" spans="2:10" s="17" customFormat="1" ht="17.100000000000001" customHeight="1" thickBot="1" x14ac:dyDescent="0.25">
      <c r="B19" s="39" t="s">
        <v>565</v>
      </c>
      <c r="C19" s="28">
        <v>6</v>
      </c>
      <c r="D19" s="28">
        <v>4</v>
      </c>
      <c r="E19" s="28">
        <v>1</v>
      </c>
      <c r="F19" s="28">
        <v>6</v>
      </c>
      <c r="G19" s="28">
        <v>6</v>
      </c>
      <c r="H19" s="28">
        <v>6</v>
      </c>
      <c r="I19" s="75">
        <v>1</v>
      </c>
      <c r="J19" s="75">
        <v>4</v>
      </c>
    </row>
    <row r="20" spans="2:10" s="17" customFormat="1" ht="17.100000000000001" customHeight="1" thickBot="1" x14ac:dyDescent="0.25">
      <c r="B20" s="39" t="s">
        <v>37</v>
      </c>
      <c r="C20" s="28">
        <v>10</v>
      </c>
      <c r="D20" s="28">
        <v>6</v>
      </c>
      <c r="E20" s="28">
        <v>5</v>
      </c>
      <c r="F20" s="28">
        <v>16</v>
      </c>
      <c r="G20" s="28">
        <v>5</v>
      </c>
      <c r="H20" s="28">
        <v>7</v>
      </c>
      <c r="I20" s="76">
        <v>10</v>
      </c>
      <c r="J20" s="76">
        <v>3</v>
      </c>
    </row>
    <row r="21" spans="2:10" s="17" customFormat="1" ht="17.100000000000001" customHeight="1" thickBot="1" x14ac:dyDescent="0.25">
      <c r="B21" s="39" t="s">
        <v>17</v>
      </c>
      <c r="C21" s="28">
        <v>1</v>
      </c>
      <c r="D21" s="28">
        <v>0</v>
      </c>
      <c r="E21" s="28">
        <v>3</v>
      </c>
      <c r="F21" s="28">
        <v>2</v>
      </c>
      <c r="G21" s="28">
        <v>3</v>
      </c>
      <c r="H21" s="28">
        <v>0</v>
      </c>
      <c r="I21" s="75">
        <v>2</v>
      </c>
      <c r="J21" s="75">
        <v>1</v>
      </c>
    </row>
    <row r="22" spans="2:10" s="17" customFormat="1" ht="17.100000000000001" customHeight="1" thickBot="1" x14ac:dyDescent="0.25">
      <c r="B22" s="40" t="s">
        <v>25</v>
      </c>
      <c r="C22" s="42">
        <v>292</v>
      </c>
      <c r="D22" s="42">
        <v>301</v>
      </c>
      <c r="E22" s="42">
        <v>239</v>
      </c>
      <c r="F22" s="42">
        <v>342</v>
      </c>
      <c r="G22" s="42">
        <f>SUM(G5:G21)</f>
        <v>292</v>
      </c>
      <c r="H22" s="42">
        <f>SUM(H5:H21)</f>
        <v>249</v>
      </c>
      <c r="I22" s="42">
        <f>SUM(I5:I21)</f>
        <v>224</v>
      </c>
      <c r="J22" s="42">
        <f>SUM(J5:J21)</f>
        <v>274</v>
      </c>
    </row>
    <row r="25" spans="2:10" ht="39" customHeight="1" x14ac:dyDescent="0.2">
      <c r="B25" s="17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29">
        <f t="shared" ref="C26:F42" si="0">+(G5-C5)/C5</f>
        <v>0.17741935483870969</v>
      </c>
      <c r="D26" s="29">
        <f t="shared" si="0"/>
        <v>-0.34482758620689657</v>
      </c>
      <c r="E26" s="29">
        <f t="shared" si="0"/>
        <v>5.3571428571428568E-2</v>
      </c>
      <c r="F26" s="29">
        <f t="shared" si="0"/>
        <v>-0.29166666666666669</v>
      </c>
    </row>
    <row r="27" spans="2:10" ht="17.100000000000001" customHeight="1" thickBot="1" x14ac:dyDescent="0.25">
      <c r="B27" s="39" t="s">
        <v>13</v>
      </c>
      <c r="C27" s="29">
        <f t="shared" si="0"/>
        <v>1</v>
      </c>
      <c r="D27" s="29">
        <f t="shared" si="0"/>
        <v>0</v>
      </c>
      <c r="E27" s="29">
        <f t="shared" si="0"/>
        <v>-0.75</v>
      </c>
      <c r="F27" s="29">
        <f t="shared" si="0"/>
        <v>-0.33333333333333331</v>
      </c>
    </row>
    <row r="28" spans="2:10" ht="17.100000000000001" customHeight="1" thickBot="1" x14ac:dyDescent="0.25">
      <c r="B28" s="39" t="s">
        <v>562</v>
      </c>
      <c r="C28" s="29">
        <f t="shared" si="0"/>
        <v>-0.5</v>
      </c>
      <c r="D28" s="29">
        <f t="shared" si="0"/>
        <v>-0.33333333333333331</v>
      </c>
      <c r="E28" s="29">
        <f t="shared" si="0"/>
        <v>0.25</v>
      </c>
      <c r="F28" s="29">
        <f t="shared" si="0"/>
        <v>0.14285714285714285</v>
      </c>
    </row>
    <row r="29" spans="2:10" ht="17.100000000000001" customHeight="1" thickBot="1" x14ac:dyDescent="0.25">
      <c r="B29" s="39" t="s">
        <v>53</v>
      </c>
      <c r="C29" s="29">
        <f t="shared" si="0"/>
        <v>0.33333333333333331</v>
      </c>
      <c r="D29" s="29">
        <f t="shared" si="0"/>
        <v>-0.83333333333333337</v>
      </c>
      <c r="E29" s="29">
        <f t="shared" si="0"/>
        <v>4</v>
      </c>
      <c r="F29" s="29">
        <f t="shared" si="0"/>
        <v>2</v>
      </c>
    </row>
    <row r="30" spans="2:10" ht="17.100000000000001" customHeight="1" thickBot="1" x14ac:dyDescent="0.25">
      <c r="B30" s="39" t="s">
        <v>14</v>
      </c>
      <c r="C30" s="29">
        <f t="shared" si="0"/>
        <v>0.8666666666666667</v>
      </c>
      <c r="D30" s="29">
        <f t="shared" si="0"/>
        <v>-0.35</v>
      </c>
      <c r="E30" s="29">
        <f t="shared" si="0"/>
        <v>-0.6</v>
      </c>
      <c r="F30" s="29">
        <f t="shared" si="0"/>
        <v>0</v>
      </c>
    </row>
    <row r="31" spans="2:10" ht="17.100000000000001" customHeight="1" thickBot="1" x14ac:dyDescent="0.25">
      <c r="B31" s="39" t="s">
        <v>15</v>
      </c>
      <c r="C31" s="29">
        <f t="shared" si="0"/>
        <v>-0.75</v>
      </c>
      <c r="D31" s="29">
        <f t="shared" si="0"/>
        <v>-1</v>
      </c>
      <c r="E31" s="29">
        <f t="shared" si="0"/>
        <v>0</v>
      </c>
      <c r="F31" s="29">
        <f t="shared" si="0"/>
        <v>-0.5</v>
      </c>
    </row>
    <row r="32" spans="2:10" ht="17.100000000000001" customHeight="1" thickBot="1" x14ac:dyDescent="0.25">
      <c r="B32" s="39" t="s">
        <v>52</v>
      </c>
      <c r="C32" s="29">
        <f t="shared" si="0"/>
        <v>0</v>
      </c>
      <c r="D32" s="29">
        <f t="shared" si="0"/>
        <v>0.125</v>
      </c>
      <c r="E32" s="29">
        <f t="shared" si="0"/>
        <v>0.2</v>
      </c>
      <c r="F32" s="29">
        <f t="shared" si="0"/>
        <v>0.13333333333333333</v>
      </c>
    </row>
    <row r="33" spans="1:26" ht="17.100000000000001" customHeight="1" thickBot="1" x14ac:dyDescent="0.25">
      <c r="B33" s="39" t="s">
        <v>36</v>
      </c>
      <c r="C33" s="29">
        <f t="shared" si="0"/>
        <v>0.5</v>
      </c>
      <c r="D33" s="29">
        <f t="shared" si="0"/>
        <v>0</v>
      </c>
      <c r="E33" s="29">
        <f t="shared" si="0"/>
        <v>1.6666666666666667</v>
      </c>
      <c r="F33" s="29">
        <f t="shared" si="0"/>
        <v>-0.52631578947368418</v>
      </c>
    </row>
    <row r="34" spans="1:26" ht="17.100000000000001" customHeight="1" thickBot="1" x14ac:dyDescent="0.25">
      <c r="B34" s="39" t="s">
        <v>23</v>
      </c>
      <c r="C34" s="29">
        <f t="shared" si="0"/>
        <v>0.13157894736842105</v>
      </c>
      <c r="D34" s="29">
        <f t="shared" si="0"/>
        <v>3.0303030303030304E-2</v>
      </c>
      <c r="E34" s="29">
        <f t="shared" si="0"/>
        <v>-6.6666666666666666E-2</v>
      </c>
      <c r="F34" s="29">
        <f t="shared" si="0"/>
        <v>0.2</v>
      </c>
    </row>
    <row r="35" spans="1:26" ht="17.100000000000001" customHeight="1" thickBot="1" x14ac:dyDescent="0.25">
      <c r="B35" s="39" t="s">
        <v>54</v>
      </c>
      <c r="C35" s="29">
        <f t="shared" si="0"/>
        <v>-0.38181818181818183</v>
      </c>
      <c r="D35" s="29">
        <f t="shared" si="0"/>
        <v>-0.26</v>
      </c>
      <c r="E35" s="29">
        <f t="shared" si="0"/>
        <v>-9.0909090909090912E-2</v>
      </c>
      <c r="F35" s="29">
        <f t="shared" si="0"/>
        <v>8.3333333333333329E-2</v>
      </c>
    </row>
    <row r="36" spans="1:26" ht="17.100000000000001" customHeight="1" thickBot="1" x14ac:dyDescent="0.25">
      <c r="B36" s="39" t="s">
        <v>24</v>
      </c>
      <c r="C36" s="29">
        <f t="shared" si="0"/>
        <v>2</v>
      </c>
      <c r="D36" s="29">
        <f t="shared" si="0"/>
        <v>-0.41666666666666669</v>
      </c>
      <c r="E36" s="29">
        <f t="shared" si="0"/>
        <v>-0.14285714285714285</v>
      </c>
      <c r="F36" s="29">
        <f t="shared" si="0"/>
        <v>-0.2</v>
      </c>
    </row>
    <row r="37" spans="1:26" ht="17.100000000000001" customHeight="1" thickBot="1" x14ac:dyDescent="0.25">
      <c r="B37" s="39" t="s">
        <v>16</v>
      </c>
      <c r="C37" s="29">
        <f t="shared" si="0"/>
        <v>-0.5</v>
      </c>
      <c r="D37" s="29">
        <f t="shared" si="0"/>
        <v>-0.38461538461538464</v>
      </c>
      <c r="E37" s="29">
        <f t="shared" si="0"/>
        <v>-0.375</v>
      </c>
      <c r="F37" s="29">
        <f t="shared" si="0"/>
        <v>-0.5</v>
      </c>
    </row>
    <row r="38" spans="1:26" ht="17.100000000000001" customHeight="1" thickBot="1" x14ac:dyDescent="0.25">
      <c r="B38" s="39" t="s">
        <v>563</v>
      </c>
      <c r="C38" s="29">
        <f t="shared" si="0"/>
        <v>-0.16216216216216217</v>
      </c>
      <c r="D38" s="29">
        <f t="shared" si="0"/>
        <v>0.42857142857142855</v>
      </c>
      <c r="E38" s="29">
        <f t="shared" si="0"/>
        <v>-0.35294117647058826</v>
      </c>
      <c r="F38" s="29">
        <f t="shared" si="0"/>
        <v>-0.27272727272727271</v>
      </c>
    </row>
    <row r="39" spans="1:26" ht="17.100000000000001" customHeight="1" thickBot="1" x14ac:dyDescent="0.25">
      <c r="B39" s="39" t="s">
        <v>564</v>
      </c>
      <c r="C39" s="29">
        <f t="shared" si="0"/>
        <v>0.33333333333333331</v>
      </c>
      <c r="D39" s="29">
        <f t="shared" si="0"/>
        <v>0.1</v>
      </c>
      <c r="E39" s="29">
        <f t="shared" si="0"/>
        <v>0</v>
      </c>
      <c r="F39" s="29">
        <f t="shared" si="0"/>
        <v>-0.27777777777777779</v>
      </c>
    </row>
    <row r="40" spans="1:26" ht="17.100000000000001" customHeight="1" thickBot="1" x14ac:dyDescent="0.25">
      <c r="B40" s="39" t="s">
        <v>565</v>
      </c>
      <c r="C40" s="29">
        <f t="shared" si="0"/>
        <v>0</v>
      </c>
      <c r="D40" s="29">
        <f t="shared" si="0"/>
        <v>0.5</v>
      </c>
      <c r="E40" s="29">
        <f t="shared" si="0"/>
        <v>0</v>
      </c>
      <c r="F40" s="29">
        <f t="shared" si="0"/>
        <v>-0.33333333333333331</v>
      </c>
    </row>
    <row r="41" spans="1:26" ht="17.100000000000001" customHeight="1" thickBot="1" x14ac:dyDescent="0.25">
      <c r="B41" s="39" t="s">
        <v>37</v>
      </c>
      <c r="C41" s="29">
        <f t="shared" si="0"/>
        <v>-0.5</v>
      </c>
      <c r="D41" s="29">
        <f t="shared" si="0"/>
        <v>0.16666666666666666</v>
      </c>
      <c r="E41" s="29">
        <f t="shared" si="0"/>
        <v>1</v>
      </c>
      <c r="F41" s="29">
        <f t="shared" si="0"/>
        <v>-0.8125</v>
      </c>
    </row>
    <row r="42" spans="1:26" ht="17.100000000000001" customHeight="1" thickBot="1" x14ac:dyDescent="0.25">
      <c r="B42" s="39" t="s">
        <v>17</v>
      </c>
      <c r="C42" s="29">
        <f t="shared" si="0"/>
        <v>2</v>
      </c>
      <c r="D42" s="29" t="s">
        <v>601</v>
      </c>
      <c r="E42" s="29">
        <f t="shared" si="0"/>
        <v>-0.33333333333333331</v>
      </c>
      <c r="F42" s="29">
        <f t="shared" si="0"/>
        <v>-0.5</v>
      </c>
    </row>
    <row r="43" spans="1:26" ht="17.100000000000001" customHeight="1" thickBot="1" x14ac:dyDescent="0.25">
      <c r="B43" s="40" t="s">
        <v>25</v>
      </c>
      <c r="C43" s="43">
        <f>+(G22-C22)/C22</f>
        <v>0</v>
      </c>
      <c r="D43" s="43">
        <f t="shared" ref="D43:F43" si="1">+(H22-D22)/D22</f>
        <v>-0.17275747508305647</v>
      </c>
      <c r="E43" s="43">
        <f t="shared" si="1"/>
        <v>-6.2761506276150625E-2</v>
      </c>
      <c r="F43" s="43">
        <f t="shared" si="1"/>
        <v>-0.19883040935672514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0.71523546128188187</v>
      </c>
      <c r="D50" s="64">
        <v>1.00363685696006</v>
      </c>
      <c r="E50" s="64">
        <v>0.64601912631911906</v>
      </c>
      <c r="F50" s="64">
        <v>1.1074613594042042</v>
      </c>
      <c r="G50" s="64">
        <f t="shared" ref="G50:J67" si="2">+G5/$T50*100000</f>
        <v>0.84213207538028034</v>
      </c>
      <c r="H50" s="64">
        <f t="shared" si="2"/>
        <v>0.65755518214624631</v>
      </c>
      <c r="I50" s="64">
        <f t="shared" si="2"/>
        <v>0.68062729380050058</v>
      </c>
      <c r="J50" s="64">
        <f t="shared" si="2"/>
        <v>0.78445179624464467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72">
        <v>8668474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0.22619061082774453</v>
      </c>
      <c r="D51" s="64">
        <v>0.3769843513795742</v>
      </c>
      <c r="E51" s="64">
        <v>0.3015874811036594</v>
      </c>
      <c r="F51" s="64">
        <v>0.22619061082774453</v>
      </c>
      <c r="G51" s="64">
        <f t="shared" si="2"/>
        <v>0.45238122165548905</v>
      </c>
      <c r="H51" s="64">
        <f t="shared" ref="H51:J51" si="3">+H6/$T51*100000</f>
        <v>0.3769843513795742</v>
      </c>
      <c r="I51" s="64">
        <f t="shared" si="3"/>
        <v>7.5396870275914851E-2</v>
      </c>
      <c r="J51" s="64">
        <f t="shared" si="3"/>
        <v>0.1507937405518297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72">
        <v>1326315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0.79626868494236003</v>
      </c>
      <c r="D52" s="64">
        <v>0.5972015137067701</v>
      </c>
      <c r="E52" s="64">
        <v>0.39813434247118001</v>
      </c>
      <c r="F52" s="64">
        <v>0.69673509932456501</v>
      </c>
      <c r="G52" s="64">
        <f t="shared" si="2"/>
        <v>0.39813434247118001</v>
      </c>
      <c r="H52" s="64">
        <f t="shared" ref="H52:J52" si="4">+H7/$T52*100000</f>
        <v>0.39813434247118001</v>
      </c>
      <c r="I52" s="64">
        <f t="shared" si="4"/>
        <v>0.49766792808897509</v>
      </c>
      <c r="J52" s="64">
        <f t="shared" si="4"/>
        <v>0.79626868494236003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72">
        <v>1004686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0.25495916828919846</v>
      </c>
      <c r="D53" s="64">
        <v>0.50991833657839691</v>
      </c>
      <c r="E53" s="64">
        <v>8.4986389429732828E-2</v>
      </c>
      <c r="F53" s="64">
        <v>8.4986389429732828E-2</v>
      </c>
      <c r="G53" s="64">
        <f t="shared" si="2"/>
        <v>0.33994555771893131</v>
      </c>
      <c r="H53" s="64">
        <f t="shared" ref="H53:J53" si="5">+H8/$T53*100000</f>
        <v>8.4986389429732828E-2</v>
      </c>
      <c r="I53" s="64">
        <f t="shared" si="5"/>
        <v>0.42493194714866417</v>
      </c>
      <c r="J53" s="64">
        <f t="shared" si="5"/>
        <v>0.25495916828919846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72">
        <v>1176659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0.68879979391110169</v>
      </c>
      <c r="D54" s="64">
        <v>0.91839972521480229</v>
      </c>
      <c r="E54" s="64">
        <v>0.68879979391110169</v>
      </c>
      <c r="F54" s="64">
        <v>0.55103983512888133</v>
      </c>
      <c r="G54" s="64">
        <f t="shared" si="2"/>
        <v>1.2857596153007231</v>
      </c>
      <c r="H54" s="64">
        <f t="shared" ref="H54:J54" si="6">+H9/$T54*100000</f>
        <v>0.59695982138962145</v>
      </c>
      <c r="I54" s="64">
        <f t="shared" si="6"/>
        <v>0.27551991756444066</v>
      </c>
      <c r="J54" s="64">
        <f t="shared" si="6"/>
        <v>0.55103983512888133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72">
        <v>2177701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0.68329114010543179</v>
      </c>
      <c r="D55" s="64">
        <v>0.51246835507907385</v>
      </c>
      <c r="E55" s="64">
        <v>0.85411392513178974</v>
      </c>
      <c r="F55" s="64">
        <v>0.68329114010543179</v>
      </c>
      <c r="G55" s="64">
        <f t="shared" si="2"/>
        <v>0.17082278502635795</v>
      </c>
      <c r="H55" s="64">
        <f t="shared" ref="H55:J55" si="7">+H10/$T55*100000</f>
        <v>0</v>
      </c>
      <c r="I55" s="64">
        <f t="shared" si="7"/>
        <v>0.85411392513178974</v>
      </c>
      <c r="J55" s="64">
        <f t="shared" si="7"/>
        <v>0.3416455700527159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72">
        <v>585402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0.37932429698563624</v>
      </c>
      <c r="D56" s="64">
        <v>0.3371771528761211</v>
      </c>
      <c r="E56" s="64">
        <v>0.42147144109515139</v>
      </c>
      <c r="F56" s="64">
        <v>0.63220716164272706</v>
      </c>
      <c r="G56" s="64">
        <f t="shared" si="2"/>
        <v>0.37932429698563624</v>
      </c>
      <c r="H56" s="64">
        <f t="shared" ref="H56:J56" si="8">+H11/$T56*100000</f>
        <v>0.37932429698563624</v>
      </c>
      <c r="I56" s="64">
        <f t="shared" si="8"/>
        <v>0.50576572931418173</v>
      </c>
      <c r="J56" s="64">
        <f t="shared" si="8"/>
        <v>0.71650144986175734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72">
        <v>2372640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0.58441710238208411</v>
      </c>
      <c r="D57" s="64">
        <v>0.48701425198507003</v>
      </c>
      <c r="E57" s="64">
        <v>0.14610427559552103</v>
      </c>
      <c r="F57" s="64">
        <v>0.92532707877163323</v>
      </c>
      <c r="G57" s="64">
        <f t="shared" si="2"/>
        <v>0.87662565357312616</v>
      </c>
      <c r="H57" s="64">
        <f t="shared" ref="H57:J57" si="9">+H12/$T57*100000</f>
        <v>0.48701425198507003</v>
      </c>
      <c r="I57" s="64">
        <f t="shared" si="9"/>
        <v>0.38961140158805607</v>
      </c>
      <c r="J57" s="64">
        <f t="shared" si="9"/>
        <v>0.43831282678656308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72">
        <v>2053328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0.48764143366068186</v>
      </c>
      <c r="D58" s="64">
        <v>0.42347808712638163</v>
      </c>
      <c r="E58" s="64">
        <v>0.57747011880870225</v>
      </c>
      <c r="F58" s="64">
        <v>0.51330677227440202</v>
      </c>
      <c r="G58" s="64">
        <f t="shared" si="2"/>
        <v>0.55180478019498214</v>
      </c>
      <c r="H58" s="64">
        <f t="shared" ref="H58:J58" si="10">+H13/$T58*100000</f>
        <v>0.43631075643324169</v>
      </c>
      <c r="I58" s="64">
        <f t="shared" si="10"/>
        <v>0.53897211088812214</v>
      </c>
      <c r="J58" s="64">
        <f t="shared" si="10"/>
        <v>0.61596812672928236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72">
        <v>7792611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1.0788614363333462</v>
      </c>
      <c r="D59" s="64">
        <v>0.9807831239394057</v>
      </c>
      <c r="E59" s="64">
        <v>0.6473168618000078</v>
      </c>
      <c r="F59" s="64">
        <v>0.7061638492363721</v>
      </c>
      <c r="G59" s="64">
        <f t="shared" si="2"/>
        <v>0.66693252427879579</v>
      </c>
      <c r="H59" s="64">
        <f t="shared" ref="H59:J59" si="11">+H14/$T59*100000</f>
        <v>0.7257795117151602</v>
      </c>
      <c r="I59" s="64">
        <f t="shared" si="11"/>
        <v>0.5884698743636434</v>
      </c>
      <c r="J59" s="64">
        <f t="shared" si="11"/>
        <v>0.76501083667273651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72">
        <v>5097967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0.28442057839768825</v>
      </c>
      <c r="D60" s="64">
        <v>1.137682313590753</v>
      </c>
      <c r="E60" s="64">
        <v>0.66364801626127257</v>
      </c>
      <c r="F60" s="64">
        <v>0.47403429732948038</v>
      </c>
      <c r="G60" s="64">
        <f t="shared" si="2"/>
        <v>0.85326173519306459</v>
      </c>
      <c r="H60" s="64">
        <f t="shared" ref="H60:J60" si="12">+H15/$T60*100000</f>
        <v>0.66364801626127257</v>
      </c>
      <c r="I60" s="64">
        <f t="shared" si="12"/>
        <v>0.5688411567953765</v>
      </c>
      <c r="J60" s="64">
        <f t="shared" si="12"/>
        <v>0.37922743786358432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72">
        <v>1054776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0.74336620003092402</v>
      </c>
      <c r="D61" s="64">
        <v>0.48318803002010063</v>
      </c>
      <c r="E61" s="64">
        <v>0.29734648001236963</v>
      </c>
      <c r="F61" s="64">
        <v>0.66902958002783164</v>
      </c>
      <c r="G61" s="64">
        <f t="shared" si="2"/>
        <v>0.37168310001546201</v>
      </c>
      <c r="H61" s="64">
        <f t="shared" ref="H61:J61" si="13">+H16/$T61*100000</f>
        <v>0.29734648001236963</v>
      </c>
      <c r="I61" s="64">
        <f t="shared" si="13"/>
        <v>0.185841550007731</v>
      </c>
      <c r="J61" s="64">
        <f t="shared" si="13"/>
        <v>0.33451479001391582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72">
        <v>2690464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0.54812086390958903</v>
      </c>
      <c r="D62" s="64">
        <v>0.41479416728293234</v>
      </c>
      <c r="E62" s="64">
        <v>0.50367863170070348</v>
      </c>
      <c r="F62" s="64">
        <v>0.65181940573032215</v>
      </c>
      <c r="G62" s="64">
        <f t="shared" si="2"/>
        <v>0.45923639949181783</v>
      </c>
      <c r="H62" s="64">
        <f t="shared" ref="H62:J62" si="14">+H17/$T62*100000</f>
        <v>0.59256309611847469</v>
      </c>
      <c r="I62" s="64">
        <f t="shared" si="14"/>
        <v>0.32590970286516108</v>
      </c>
      <c r="J62" s="64">
        <f t="shared" si="14"/>
        <v>0.4740504768947798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72">
        <v>6750336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0.39167609953273042</v>
      </c>
      <c r="D63" s="64">
        <v>0.65279349922121743</v>
      </c>
      <c r="E63" s="64">
        <v>0.32639674961060872</v>
      </c>
      <c r="F63" s="64">
        <v>1.1750282985981912</v>
      </c>
      <c r="G63" s="64">
        <f t="shared" si="2"/>
        <v>0.52223479937697381</v>
      </c>
      <c r="H63" s="64">
        <f t="shared" ref="H63:J63" si="15">+H18/$T63*100000</f>
        <v>0.71807284914333913</v>
      </c>
      <c r="I63" s="64">
        <f t="shared" si="15"/>
        <v>0.32639674961060872</v>
      </c>
      <c r="J63" s="64">
        <f t="shared" si="15"/>
        <v>0.84863154898758264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72">
        <v>1531878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0.90345526465969106</v>
      </c>
      <c r="D64" s="64">
        <v>0.6023035097731273</v>
      </c>
      <c r="E64" s="64">
        <v>0.15057587744328182</v>
      </c>
      <c r="F64" s="64">
        <v>0.90345526465969106</v>
      </c>
      <c r="G64" s="64">
        <f t="shared" si="2"/>
        <v>0.90345526465969106</v>
      </c>
      <c r="H64" s="64">
        <f t="shared" ref="H64:J64" si="16">+H19/$T64*100000</f>
        <v>0.90345526465969106</v>
      </c>
      <c r="I64" s="64">
        <f t="shared" si="16"/>
        <v>0.15057587744328182</v>
      </c>
      <c r="J64" s="64">
        <f t="shared" si="16"/>
        <v>0.6023035097731273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72">
        <v>664117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0.45286286316205154</v>
      </c>
      <c r="D65" s="64">
        <v>0.27171771789723093</v>
      </c>
      <c r="E65" s="64">
        <v>0.22643143158102577</v>
      </c>
      <c r="F65" s="64">
        <v>0.72458058105928247</v>
      </c>
      <c r="G65" s="64">
        <f t="shared" si="2"/>
        <v>0.22643143158102577</v>
      </c>
      <c r="H65" s="64">
        <f t="shared" ref="H65:J65" si="17">+H20/$T65*100000</f>
        <v>0.31700400421343611</v>
      </c>
      <c r="I65" s="64">
        <f t="shared" si="17"/>
        <v>0.45286286316205154</v>
      </c>
      <c r="J65" s="64">
        <f t="shared" si="17"/>
        <v>0.13585885894861546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72">
        <v>2208174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0.31260550435772072</v>
      </c>
      <c r="D66" s="64">
        <v>0</v>
      </c>
      <c r="E66" s="64">
        <v>0.93781651307316216</v>
      </c>
      <c r="F66" s="64">
        <v>0.62521100871544144</v>
      </c>
      <c r="G66" s="64">
        <f t="shared" si="2"/>
        <v>0.93781651307316216</v>
      </c>
      <c r="H66" s="64">
        <f t="shared" ref="H66:J66" si="18">+H21/$T66*100000</f>
        <v>0</v>
      </c>
      <c r="I66" s="64">
        <f t="shared" si="18"/>
        <v>0.62521100871544144</v>
      </c>
      <c r="J66" s="64">
        <f t="shared" si="18"/>
        <v>0.31260550435772072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72">
        <v>319892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0.61505511694262005</v>
      </c>
      <c r="D67" s="66">
        <v>0.63401229520455005</v>
      </c>
      <c r="E67" s="66">
        <v>0.50341840051125408</v>
      </c>
      <c r="F67" s="66">
        <v>0.72037277395334254</v>
      </c>
      <c r="G67" s="66">
        <f t="shared" si="2"/>
        <v>0.61505511694262005</v>
      </c>
      <c r="H67" s="66">
        <f t="shared" ref="H67:J67" si="19">+H22/$T67*100000</f>
        <v>0.52448193191339854</v>
      </c>
      <c r="I67" s="66">
        <f t="shared" si="19"/>
        <v>0.47182310340803729</v>
      </c>
      <c r="J67" s="66">
        <f t="shared" si="19"/>
        <v>0.57714076041875984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72">
        <v>47475420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5.140625" style="2" customWidth="1"/>
    <col min="23" max="23" width="11.85546875" style="2" customWidth="1"/>
    <col min="24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0" s="17" customFormat="1" ht="17.100000000000001" customHeight="1" thickBot="1" x14ac:dyDescent="0.25">
      <c r="B5" s="39" t="s">
        <v>12</v>
      </c>
      <c r="C5" s="28">
        <v>150</v>
      </c>
      <c r="D5" s="28">
        <v>117</v>
      </c>
      <c r="E5" s="28">
        <v>101</v>
      </c>
      <c r="F5" s="28">
        <v>135</v>
      </c>
      <c r="G5" s="28">
        <v>113</v>
      </c>
      <c r="H5" s="28">
        <v>102</v>
      </c>
      <c r="I5" s="75">
        <v>124</v>
      </c>
      <c r="J5" s="75">
        <v>105</v>
      </c>
    </row>
    <row r="6" spans="1:10" s="17" customFormat="1" ht="17.100000000000001" customHeight="1" thickBot="1" x14ac:dyDescent="0.25">
      <c r="B6" s="39" t="s">
        <v>13</v>
      </c>
      <c r="C6" s="28">
        <v>20</v>
      </c>
      <c r="D6" s="28">
        <v>18</v>
      </c>
      <c r="E6" s="28">
        <v>14</v>
      </c>
      <c r="F6" s="28">
        <v>22</v>
      </c>
      <c r="G6" s="28">
        <v>26</v>
      </c>
      <c r="H6" s="28">
        <v>12</v>
      </c>
      <c r="I6" s="75">
        <v>19</v>
      </c>
      <c r="J6" s="75">
        <v>14</v>
      </c>
    </row>
    <row r="7" spans="1:10" s="17" customFormat="1" ht="17.100000000000001" customHeight="1" thickBot="1" x14ac:dyDescent="0.25">
      <c r="B7" s="39" t="s">
        <v>562</v>
      </c>
      <c r="C7" s="28">
        <v>21</v>
      </c>
      <c r="D7" s="28">
        <v>23</v>
      </c>
      <c r="E7" s="28">
        <v>11</v>
      </c>
      <c r="F7" s="28">
        <v>26</v>
      </c>
      <c r="G7" s="28">
        <v>14</v>
      </c>
      <c r="H7" s="28">
        <v>10</v>
      </c>
      <c r="I7" s="75">
        <v>10</v>
      </c>
      <c r="J7" s="75">
        <v>22</v>
      </c>
    </row>
    <row r="8" spans="1:10" s="17" customFormat="1" ht="17.100000000000001" customHeight="1" thickBot="1" x14ac:dyDescent="0.25">
      <c r="B8" s="39" t="s">
        <v>53</v>
      </c>
      <c r="C8" s="28">
        <v>17</v>
      </c>
      <c r="D8" s="28">
        <v>17</v>
      </c>
      <c r="E8" s="28">
        <v>13</v>
      </c>
      <c r="F8" s="28">
        <v>16</v>
      </c>
      <c r="G8" s="28">
        <v>12</v>
      </c>
      <c r="H8" s="28">
        <v>23</v>
      </c>
      <c r="I8" s="75">
        <v>10</v>
      </c>
      <c r="J8" s="75">
        <v>13</v>
      </c>
    </row>
    <row r="9" spans="1:10" s="17" customFormat="1" ht="17.100000000000001" customHeight="1" thickBot="1" x14ac:dyDescent="0.25">
      <c r="B9" s="39" t="s">
        <v>14</v>
      </c>
      <c r="C9" s="28">
        <v>28</v>
      </c>
      <c r="D9" s="28">
        <v>29</v>
      </c>
      <c r="E9" s="28">
        <v>30</v>
      </c>
      <c r="F9" s="28">
        <v>35</v>
      </c>
      <c r="G9" s="28">
        <v>31</v>
      </c>
      <c r="H9" s="28">
        <v>28</v>
      </c>
      <c r="I9" s="75">
        <v>17</v>
      </c>
      <c r="J9" s="75">
        <v>28</v>
      </c>
    </row>
    <row r="10" spans="1:10" s="17" customFormat="1" ht="17.100000000000001" customHeight="1" thickBot="1" x14ac:dyDescent="0.25">
      <c r="B10" s="39" t="s">
        <v>15</v>
      </c>
      <c r="C10" s="28">
        <v>12</v>
      </c>
      <c r="D10" s="28">
        <v>6</v>
      </c>
      <c r="E10" s="28">
        <v>8</v>
      </c>
      <c r="F10" s="28">
        <v>6</v>
      </c>
      <c r="G10" s="28">
        <v>9</v>
      </c>
      <c r="H10" s="28">
        <v>3</v>
      </c>
      <c r="I10" s="75">
        <v>6</v>
      </c>
      <c r="J10" s="75">
        <v>8</v>
      </c>
    </row>
    <row r="11" spans="1:10" s="17" customFormat="1" ht="17.100000000000001" customHeight="1" thickBot="1" x14ac:dyDescent="0.25">
      <c r="B11" s="39" t="s">
        <v>52</v>
      </c>
      <c r="C11" s="28">
        <v>27</v>
      </c>
      <c r="D11" s="28">
        <v>27</v>
      </c>
      <c r="E11" s="28">
        <v>25</v>
      </c>
      <c r="F11" s="28">
        <v>39</v>
      </c>
      <c r="G11" s="28">
        <v>25</v>
      </c>
      <c r="H11" s="28">
        <v>22</v>
      </c>
      <c r="I11" s="75">
        <v>26</v>
      </c>
      <c r="J11" s="75">
        <v>31</v>
      </c>
    </row>
    <row r="12" spans="1:10" s="17" customFormat="1" ht="17.100000000000001" customHeight="1" thickBot="1" x14ac:dyDescent="0.25">
      <c r="B12" s="39" t="s">
        <v>36</v>
      </c>
      <c r="C12" s="28">
        <v>32</v>
      </c>
      <c r="D12" s="28">
        <v>21</v>
      </c>
      <c r="E12" s="28">
        <v>24</v>
      </c>
      <c r="F12" s="28">
        <v>24</v>
      </c>
      <c r="G12" s="28">
        <v>25</v>
      </c>
      <c r="H12" s="28">
        <v>31</v>
      </c>
      <c r="I12" s="75">
        <v>25</v>
      </c>
      <c r="J12" s="75">
        <v>13</v>
      </c>
    </row>
    <row r="13" spans="1:10" s="17" customFormat="1" ht="17.100000000000001" customHeight="1" thickBot="1" x14ac:dyDescent="0.25">
      <c r="B13" s="39" t="s">
        <v>23</v>
      </c>
      <c r="C13" s="28">
        <v>116</v>
      </c>
      <c r="D13" s="28">
        <v>112</v>
      </c>
      <c r="E13" s="28">
        <v>73</v>
      </c>
      <c r="F13" s="28">
        <v>120</v>
      </c>
      <c r="G13" s="28">
        <v>92</v>
      </c>
      <c r="H13" s="28">
        <v>114</v>
      </c>
      <c r="I13" s="75">
        <v>94</v>
      </c>
      <c r="J13" s="75">
        <v>109</v>
      </c>
    </row>
    <row r="14" spans="1:10" s="17" customFormat="1" ht="17.100000000000001" customHeight="1" thickBot="1" x14ac:dyDescent="0.25">
      <c r="B14" s="39" t="s">
        <v>54</v>
      </c>
      <c r="C14" s="28">
        <v>96</v>
      </c>
      <c r="D14" s="28">
        <v>92</v>
      </c>
      <c r="E14" s="28">
        <v>72</v>
      </c>
      <c r="F14" s="28">
        <v>81</v>
      </c>
      <c r="G14" s="28">
        <v>72</v>
      </c>
      <c r="H14" s="28">
        <v>104</v>
      </c>
      <c r="I14" s="75">
        <v>82</v>
      </c>
      <c r="J14" s="75">
        <v>105</v>
      </c>
    </row>
    <row r="15" spans="1:10" s="17" customFormat="1" ht="17.100000000000001" customHeight="1" thickBot="1" x14ac:dyDescent="0.25">
      <c r="B15" s="39" t="s">
        <v>24</v>
      </c>
      <c r="C15" s="28">
        <v>19</v>
      </c>
      <c r="D15" s="28">
        <v>23</v>
      </c>
      <c r="E15" s="28">
        <v>14</v>
      </c>
      <c r="F15" s="28">
        <v>21</v>
      </c>
      <c r="G15" s="28">
        <v>18</v>
      </c>
      <c r="H15" s="28">
        <v>22</v>
      </c>
      <c r="I15" s="75">
        <v>21</v>
      </c>
      <c r="J15" s="75">
        <v>16</v>
      </c>
    </row>
    <row r="16" spans="1:10" s="17" customFormat="1" ht="17.100000000000001" customHeight="1" thickBot="1" x14ac:dyDescent="0.25">
      <c r="B16" s="39" t="s">
        <v>16</v>
      </c>
      <c r="C16" s="28">
        <v>36</v>
      </c>
      <c r="D16" s="28">
        <v>33</v>
      </c>
      <c r="E16" s="28">
        <v>24</v>
      </c>
      <c r="F16" s="28">
        <v>36</v>
      </c>
      <c r="G16" s="28">
        <v>15</v>
      </c>
      <c r="H16" s="28">
        <v>24</v>
      </c>
      <c r="I16" s="75">
        <v>18</v>
      </c>
      <c r="J16" s="75">
        <v>27</v>
      </c>
    </row>
    <row r="17" spans="2:28" s="17" customFormat="1" ht="17.100000000000001" customHeight="1" thickBot="1" x14ac:dyDescent="0.25">
      <c r="B17" s="39" t="s">
        <v>563</v>
      </c>
      <c r="C17" s="28">
        <v>97</v>
      </c>
      <c r="D17" s="28">
        <v>76</v>
      </c>
      <c r="E17" s="28">
        <v>67</v>
      </c>
      <c r="F17" s="28">
        <v>90</v>
      </c>
      <c r="G17" s="28">
        <v>50</v>
      </c>
      <c r="H17" s="28">
        <v>107</v>
      </c>
      <c r="I17" s="75">
        <v>50</v>
      </c>
      <c r="J17" s="75">
        <v>73</v>
      </c>
    </row>
    <row r="18" spans="2:28" s="17" customFormat="1" ht="17.100000000000001" customHeight="1" thickBot="1" x14ac:dyDescent="0.25">
      <c r="B18" s="39" t="s">
        <v>564</v>
      </c>
      <c r="C18" s="28">
        <v>14</v>
      </c>
      <c r="D18" s="28">
        <v>15</v>
      </c>
      <c r="E18" s="28">
        <v>13</v>
      </c>
      <c r="F18" s="28">
        <v>19</v>
      </c>
      <c r="G18" s="28">
        <v>19</v>
      </c>
      <c r="H18" s="28">
        <v>17</v>
      </c>
      <c r="I18" s="75">
        <v>10</v>
      </c>
      <c r="J18" s="75">
        <v>19</v>
      </c>
    </row>
    <row r="19" spans="2:28" s="17" customFormat="1" ht="17.100000000000001" customHeight="1" thickBot="1" x14ac:dyDescent="0.25">
      <c r="B19" s="39" t="s">
        <v>565</v>
      </c>
      <c r="C19" s="28">
        <v>11</v>
      </c>
      <c r="D19" s="28">
        <v>11</v>
      </c>
      <c r="E19" s="28">
        <v>7</v>
      </c>
      <c r="F19" s="28">
        <v>14</v>
      </c>
      <c r="G19" s="28">
        <v>12</v>
      </c>
      <c r="H19" s="28">
        <v>16</v>
      </c>
      <c r="I19" s="75">
        <v>6</v>
      </c>
      <c r="J19" s="75">
        <v>9</v>
      </c>
    </row>
    <row r="20" spans="2:28" s="17" customFormat="1" ht="17.100000000000001" customHeight="1" thickBot="1" x14ac:dyDescent="0.25">
      <c r="B20" s="39" t="s">
        <v>37</v>
      </c>
      <c r="C20" s="28">
        <v>23</v>
      </c>
      <c r="D20" s="28">
        <v>20</v>
      </c>
      <c r="E20" s="28">
        <v>10</v>
      </c>
      <c r="F20" s="28">
        <v>18</v>
      </c>
      <c r="G20" s="28">
        <v>14</v>
      </c>
      <c r="H20" s="28">
        <v>24</v>
      </c>
      <c r="I20" s="75">
        <v>23</v>
      </c>
      <c r="J20" s="75">
        <v>13</v>
      </c>
    </row>
    <row r="21" spans="2:28" s="17" customFormat="1" ht="17.100000000000001" customHeight="1" thickBot="1" x14ac:dyDescent="0.25">
      <c r="B21" s="39" t="s">
        <v>17</v>
      </c>
      <c r="C21" s="28">
        <v>4</v>
      </c>
      <c r="D21" s="28">
        <v>3</v>
      </c>
      <c r="E21" s="28">
        <v>5</v>
      </c>
      <c r="F21" s="28">
        <v>2</v>
      </c>
      <c r="G21" s="28">
        <v>3</v>
      </c>
      <c r="H21" s="28">
        <v>6</v>
      </c>
      <c r="I21" s="75">
        <v>4</v>
      </c>
      <c r="J21" s="75">
        <v>4</v>
      </c>
    </row>
    <row r="22" spans="2:28" s="17" customFormat="1" ht="17.100000000000001" customHeight="1" thickBot="1" x14ac:dyDescent="0.25">
      <c r="B22" s="40" t="s">
        <v>25</v>
      </c>
      <c r="C22" s="42">
        <v>723</v>
      </c>
      <c r="D22" s="42">
        <v>643</v>
      </c>
      <c r="E22" s="42">
        <v>511</v>
      </c>
      <c r="F22" s="42">
        <v>704</v>
      </c>
      <c r="G22" s="42">
        <f t="shared" ref="G22" si="0">SUM(G5:G21)</f>
        <v>550</v>
      </c>
      <c r="H22" s="42">
        <f>SUM(H5:H21)</f>
        <v>665</v>
      </c>
      <c r="I22" s="42">
        <f>SUM(I5:I21)</f>
        <v>545</v>
      </c>
      <c r="J22" s="42">
        <f>SUM(J5:J21)</f>
        <v>609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28" ht="17.100000000000001" customHeight="1" thickBot="1" x14ac:dyDescent="0.25">
      <c r="B26" s="39" t="s">
        <v>12</v>
      </c>
      <c r="C26" s="29">
        <f t="shared" ref="C26:F43" si="1">+(G5-C5)/C5</f>
        <v>-0.24666666666666667</v>
      </c>
      <c r="D26" s="29">
        <f t="shared" si="1"/>
        <v>-0.12820512820512819</v>
      </c>
      <c r="E26" s="29">
        <f t="shared" si="1"/>
        <v>0.22772277227722773</v>
      </c>
      <c r="F26" s="29">
        <f t="shared" si="1"/>
        <v>-0.22222222222222221</v>
      </c>
    </row>
    <row r="27" spans="2:28" ht="17.100000000000001" customHeight="1" thickBot="1" x14ac:dyDescent="0.25">
      <c r="B27" s="39" t="s">
        <v>13</v>
      </c>
      <c r="C27" s="29">
        <f t="shared" si="1"/>
        <v>0.3</v>
      </c>
      <c r="D27" s="29">
        <f t="shared" si="1"/>
        <v>-0.33333333333333331</v>
      </c>
      <c r="E27" s="29">
        <f t="shared" si="1"/>
        <v>0.35714285714285715</v>
      </c>
      <c r="F27" s="29">
        <f t="shared" si="1"/>
        <v>-0.36363636363636365</v>
      </c>
    </row>
    <row r="28" spans="2:28" ht="17.100000000000001" customHeight="1" thickBot="1" x14ac:dyDescent="0.25">
      <c r="B28" s="39" t="s">
        <v>562</v>
      </c>
      <c r="C28" s="29">
        <f t="shared" si="1"/>
        <v>-0.33333333333333331</v>
      </c>
      <c r="D28" s="29">
        <f t="shared" si="1"/>
        <v>-0.56521739130434778</v>
      </c>
      <c r="E28" s="29">
        <f t="shared" si="1"/>
        <v>-9.0909090909090912E-2</v>
      </c>
      <c r="F28" s="29">
        <f t="shared" si="1"/>
        <v>-0.15384615384615385</v>
      </c>
    </row>
    <row r="29" spans="2:28" ht="17.100000000000001" customHeight="1" thickBot="1" x14ac:dyDescent="0.25">
      <c r="B29" s="39" t="s">
        <v>53</v>
      </c>
      <c r="C29" s="29">
        <f t="shared" si="1"/>
        <v>-0.29411764705882354</v>
      </c>
      <c r="D29" s="29">
        <f t="shared" si="1"/>
        <v>0.35294117647058826</v>
      </c>
      <c r="E29" s="29">
        <f t="shared" si="1"/>
        <v>-0.23076923076923078</v>
      </c>
      <c r="F29" s="29">
        <f t="shared" si="1"/>
        <v>-0.1875</v>
      </c>
    </row>
    <row r="30" spans="2:28" ht="17.100000000000001" customHeight="1" thickBot="1" x14ac:dyDescent="0.25">
      <c r="B30" s="39" t="s">
        <v>14</v>
      </c>
      <c r="C30" s="29">
        <f t="shared" si="1"/>
        <v>0.10714285714285714</v>
      </c>
      <c r="D30" s="29">
        <f t="shared" si="1"/>
        <v>-3.4482758620689655E-2</v>
      </c>
      <c r="E30" s="29">
        <f t="shared" si="1"/>
        <v>-0.43333333333333335</v>
      </c>
      <c r="F30" s="29">
        <f t="shared" si="1"/>
        <v>-0.2</v>
      </c>
    </row>
    <row r="31" spans="2:28" ht="17.100000000000001" customHeight="1" thickBot="1" x14ac:dyDescent="0.25">
      <c r="B31" s="39" t="s">
        <v>15</v>
      </c>
      <c r="C31" s="29">
        <f t="shared" si="1"/>
        <v>-0.25</v>
      </c>
      <c r="D31" s="29">
        <f t="shared" si="1"/>
        <v>-0.5</v>
      </c>
      <c r="E31" s="29">
        <f t="shared" si="1"/>
        <v>-0.25</v>
      </c>
      <c r="F31" s="29">
        <f t="shared" si="1"/>
        <v>0.33333333333333331</v>
      </c>
    </row>
    <row r="32" spans="2:28" ht="17.100000000000001" customHeight="1" thickBot="1" x14ac:dyDescent="0.25">
      <c r="B32" s="39" t="s">
        <v>52</v>
      </c>
      <c r="C32" s="29">
        <f t="shared" si="1"/>
        <v>-7.407407407407407E-2</v>
      </c>
      <c r="D32" s="29">
        <f t="shared" si="1"/>
        <v>-0.18518518518518517</v>
      </c>
      <c r="E32" s="29">
        <f t="shared" si="1"/>
        <v>0.04</v>
      </c>
      <c r="F32" s="29">
        <f t="shared" si="1"/>
        <v>-0.20512820512820512</v>
      </c>
    </row>
    <row r="33" spans="1:26" ht="17.100000000000001" customHeight="1" thickBot="1" x14ac:dyDescent="0.25">
      <c r="B33" s="39" t="s">
        <v>36</v>
      </c>
      <c r="C33" s="29">
        <f t="shared" si="1"/>
        <v>-0.21875</v>
      </c>
      <c r="D33" s="29">
        <f t="shared" si="1"/>
        <v>0.47619047619047616</v>
      </c>
      <c r="E33" s="29">
        <f t="shared" si="1"/>
        <v>4.1666666666666664E-2</v>
      </c>
      <c r="F33" s="29">
        <f t="shared" si="1"/>
        <v>-0.45833333333333331</v>
      </c>
    </row>
    <row r="34" spans="1:26" ht="17.100000000000001" customHeight="1" thickBot="1" x14ac:dyDescent="0.25">
      <c r="B34" s="39" t="s">
        <v>23</v>
      </c>
      <c r="C34" s="29">
        <f t="shared" si="1"/>
        <v>-0.20689655172413793</v>
      </c>
      <c r="D34" s="29">
        <f t="shared" si="1"/>
        <v>1.7857142857142856E-2</v>
      </c>
      <c r="E34" s="29">
        <f t="shared" si="1"/>
        <v>0.28767123287671231</v>
      </c>
      <c r="F34" s="29">
        <f t="shared" si="1"/>
        <v>-9.166666666666666E-2</v>
      </c>
    </row>
    <row r="35" spans="1:26" ht="17.100000000000001" customHeight="1" thickBot="1" x14ac:dyDescent="0.25">
      <c r="B35" s="39" t="s">
        <v>54</v>
      </c>
      <c r="C35" s="29">
        <f t="shared" si="1"/>
        <v>-0.25</v>
      </c>
      <c r="D35" s="29">
        <f t="shared" si="1"/>
        <v>0.13043478260869565</v>
      </c>
      <c r="E35" s="29">
        <f t="shared" si="1"/>
        <v>0.1388888888888889</v>
      </c>
      <c r="F35" s="29">
        <f t="shared" si="1"/>
        <v>0.29629629629629628</v>
      </c>
    </row>
    <row r="36" spans="1:26" ht="17.100000000000001" customHeight="1" thickBot="1" x14ac:dyDescent="0.25">
      <c r="B36" s="39" t="s">
        <v>24</v>
      </c>
      <c r="C36" s="29">
        <f t="shared" si="1"/>
        <v>-5.2631578947368418E-2</v>
      </c>
      <c r="D36" s="29">
        <f t="shared" si="1"/>
        <v>-4.3478260869565216E-2</v>
      </c>
      <c r="E36" s="29">
        <f t="shared" si="1"/>
        <v>0.5</v>
      </c>
      <c r="F36" s="29">
        <f t="shared" si="1"/>
        <v>-0.23809523809523808</v>
      </c>
    </row>
    <row r="37" spans="1:26" ht="17.100000000000001" customHeight="1" thickBot="1" x14ac:dyDescent="0.25">
      <c r="B37" s="39" t="s">
        <v>16</v>
      </c>
      <c r="C37" s="29">
        <f t="shared" si="1"/>
        <v>-0.58333333333333337</v>
      </c>
      <c r="D37" s="29">
        <f t="shared" si="1"/>
        <v>-0.27272727272727271</v>
      </c>
      <c r="E37" s="29">
        <f t="shared" si="1"/>
        <v>-0.25</v>
      </c>
      <c r="F37" s="29">
        <f t="shared" si="1"/>
        <v>-0.25</v>
      </c>
    </row>
    <row r="38" spans="1:26" ht="17.100000000000001" customHeight="1" thickBot="1" x14ac:dyDescent="0.25">
      <c r="B38" s="39" t="s">
        <v>563</v>
      </c>
      <c r="C38" s="29">
        <f t="shared" si="1"/>
        <v>-0.4845360824742268</v>
      </c>
      <c r="D38" s="29">
        <f t="shared" si="1"/>
        <v>0.40789473684210525</v>
      </c>
      <c r="E38" s="29">
        <f t="shared" si="1"/>
        <v>-0.2537313432835821</v>
      </c>
      <c r="F38" s="29">
        <f t="shared" si="1"/>
        <v>-0.18888888888888888</v>
      </c>
    </row>
    <row r="39" spans="1:26" ht="17.100000000000001" customHeight="1" thickBot="1" x14ac:dyDescent="0.25">
      <c r="B39" s="39" t="s">
        <v>564</v>
      </c>
      <c r="C39" s="29">
        <f t="shared" si="1"/>
        <v>0.35714285714285715</v>
      </c>
      <c r="D39" s="29">
        <f t="shared" si="1"/>
        <v>0.13333333333333333</v>
      </c>
      <c r="E39" s="29">
        <f t="shared" si="1"/>
        <v>-0.23076923076923078</v>
      </c>
      <c r="F39" s="29">
        <f t="shared" si="1"/>
        <v>0</v>
      </c>
    </row>
    <row r="40" spans="1:26" ht="17.100000000000001" customHeight="1" thickBot="1" x14ac:dyDescent="0.25">
      <c r="B40" s="39" t="s">
        <v>565</v>
      </c>
      <c r="C40" s="29">
        <f t="shared" si="1"/>
        <v>9.0909090909090912E-2</v>
      </c>
      <c r="D40" s="29">
        <f t="shared" si="1"/>
        <v>0.45454545454545453</v>
      </c>
      <c r="E40" s="29">
        <f t="shared" si="1"/>
        <v>-0.14285714285714285</v>
      </c>
      <c r="F40" s="29">
        <f t="shared" si="1"/>
        <v>-0.35714285714285715</v>
      </c>
    </row>
    <row r="41" spans="1:26" ht="17.100000000000001" customHeight="1" thickBot="1" x14ac:dyDescent="0.25">
      <c r="B41" s="39" t="s">
        <v>37</v>
      </c>
      <c r="C41" s="29">
        <f t="shared" si="1"/>
        <v>-0.39130434782608697</v>
      </c>
      <c r="D41" s="29">
        <f t="shared" si="1"/>
        <v>0.2</v>
      </c>
      <c r="E41" s="29">
        <f t="shared" si="1"/>
        <v>1.3</v>
      </c>
      <c r="F41" s="29">
        <f t="shared" si="1"/>
        <v>-0.27777777777777779</v>
      </c>
    </row>
    <row r="42" spans="1:26" ht="17.100000000000001" customHeight="1" thickBot="1" x14ac:dyDescent="0.25">
      <c r="B42" s="39" t="s">
        <v>17</v>
      </c>
      <c r="C42" s="29">
        <f t="shared" si="1"/>
        <v>-0.25</v>
      </c>
      <c r="D42" s="29">
        <f t="shared" si="1"/>
        <v>1</v>
      </c>
      <c r="E42" s="29">
        <f t="shared" si="1"/>
        <v>-0.2</v>
      </c>
      <c r="F42" s="29">
        <f t="shared" si="1"/>
        <v>1</v>
      </c>
    </row>
    <row r="43" spans="1:26" ht="17.100000000000001" customHeight="1" thickBot="1" x14ac:dyDescent="0.25">
      <c r="B43" s="40" t="s">
        <v>25</v>
      </c>
      <c r="C43" s="43">
        <f t="shared" si="1"/>
        <v>-0.2392807745504841</v>
      </c>
      <c r="D43" s="43">
        <f t="shared" si="1"/>
        <v>3.4214618973561428E-2</v>
      </c>
      <c r="E43" s="43">
        <f t="shared" si="1"/>
        <v>6.6536203522504889E-2</v>
      </c>
      <c r="F43" s="43">
        <f t="shared" si="1"/>
        <v>-0.13494318181818182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1.730408374069069</v>
      </c>
      <c r="D50" s="64">
        <v>1.3497185317738738</v>
      </c>
      <c r="E50" s="64">
        <v>1.1651416385398399</v>
      </c>
      <c r="F50" s="64">
        <v>1.557367536662162</v>
      </c>
      <c r="G50" s="64">
        <f t="shared" ref="G50:J67" si="2">+G5/$T50*100000</f>
        <v>1.2921464141393293</v>
      </c>
      <c r="H50" s="64">
        <f t="shared" si="2"/>
        <v>1.166362249931076</v>
      </c>
      <c r="I50" s="64">
        <f t="shared" si="2"/>
        <v>1.4179305783475826</v>
      </c>
      <c r="J50" s="64">
        <f t="shared" si="2"/>
        <v>1.2006670219878723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1.5079374055182968</v>
      </c>
      <c r="D51" s="64">
        <v>1.3571436649664672</v>
      </c>
      <c r="E51" s="64">
        <v>1.055556183862808</v>
      </c>
      <c r="F51" s="64">
        <v>1.6587311460701266</v>
      </c>
      <c r="G51" s="64">
        <f t="shared" si="2"/>
        <v>1.9268850865023184</v>
      </c>
      <c r="H51" s="64">
        <f t="shared" ref="H51:J51" si="3">+H6/$T51*100000</f>
        <v>0.88933157838568533</v>
      </c>
      <c r="I51" s="64">
        <f t="shared" si="3"/>
        <v>1.4081083324440018</v>
      </c>
      <c r="J51" s="64">
        <f t="shared" si="3"/>
        <v>1.0375535081166329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2.0902052979736951</v>
      </c>
      <c r="D52" s="64">
        <v>2.2892724692092852</v>
      </c>
      <c r="E52" s="64">
        <v>1.0948694417957452</v>
      </c>
      <c r="F52" s="64">
        <v>2.5878732260626705</v>
      </c>
      <c r="G52" s="64">
        <f t="shared" si="2"/>
        <v>1.3908136756721852</v>
      </c>
      <c r="H52" s="64">
        <f t="shared" ref="H52:J52" si="4">+H7/$T52*100000</f>
        <v>0.99343833976584661</v>
      </c>
      <c r="I52" s="64">
        <f t="shared" si="4"/>
        <v>0.99343833976584661</v>
      </c>
      <c r="J52" s="64">
        <f t="shared" si="4"/>
        <v>2.1855643474848625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1.4447686203054582</v>
      </c>
      <c r="D53" s="64">
        <v>1.4447686203054582</v>
      </c>
      <c r="E53" s="64">
        <v>1.1048230625865267</v>
      </c>
      <c r="F53" s="64">
        <v>1.3597822308757253</v>
      </c>
      <c r="G53" s="64">
        <f t="shared" si="2"/>
        <v>0.99442624091964538</v>
      </c>
      <c r="H53" s="64">
        <f t="shared" ref="H53:J53" si="5">+H8/$T53*100000</f>
        <v>1.9059836284293203</v>
      </c>
      <c r="I53" s="64">
        <f t="shared" si="5"/>
        <v>0.82868853409970444</v>
      </c>
      <c r="J53" s="64">
        <f t="shared" si="5"/>
        <v>1.0772950943296158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1.2857596153007231</v>
      </c>
      <c r="D54" s="64">
        <v>1.3316796015614631</v>
      </c>
      <c r="E54" s="64">
        <v>1.3775995878222034</v>
      </c>
      <c r="F54" s="64">
        <v>1.6071995191259039</v>
      </c>
      <c r="G54" s="64">
        <f t="shared" si="2"/>
        <v>1.4008741454667712</v>
      </c>
      <c r="H54" s="64">
        <f t="shared" ref="H54:J54" si="6">+H9/$T54*100000</f>
        <v>1.2653056797764386</v>
      </c>
      <c r="I54" s="64">
        <f t="shared" si="6"/>
        <v>0.76822130557855206</v>
      </c>
      <c r="J54" s="64">
        <f t="shared" si="6"/>
        <v>1.2653056797764386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2.0498734203162954</v>
      </c>
      <c r="D55" s="64">
        <v>1.0249367101581477</v>
      </c>
      <c r="E55" s="64">
        <v>1.3665822802108636</v>
      </c>
      <c r="F55" s="64">
        <v>1.0249367101581477</v>
      </c>
      <c r="G55" s="64">
        <f t="shared" si="2"/>
        <v>1.5292364522393969</v>
      </c>
      <c r="H55" s="64">
        <f t="shared" ref="H55:J55" si="7">+H10/$T55*100000</f>
        <v>0.50974548407979892</v>
      </c>
      <c r="I55" s="64">
        <f t="shared" si="7"/>
        <v>1.0194909681595978</v>
      </c>
      <c r="J55" s="64">
        <f t="shared" si="7"/>
        <v>1.3593212908794639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1.1379728909569087</v>
      </c>
      <c r="D56" s="64">
        <v>1.1379728909569087</v>
      </c>
      <c r="E56" s="64">
        <v>1.0536786027378786</v>
      </c>
      <c r="F56" s="64">
        <v>1.6437386202710902</v>
      </c>
      <c r="G56" s="64">
        <f t="shared" si="2"/>
        <v>1.0492910779619073</v>
      </c>
      <c r="H56" s="64">
        <f t="shared" ref="H56:J56" si="8">+H11/$T56*100000</f>
        <v>0.92337614860647843</v>
      </c>
      <c r="I56" s="64">
        <f t="shared" si="8"/>
        <v>1.0912627210803838</v>
      </c>
      <c r="J56" s="64">
        <f t="shared" si="8"/>
        <v>1.3011209366727652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1.5584456063522243</v>
      </c>
      <c r="D57" s="64">
        <v>1.0227299291686471</v>
      </c>
      <c r="E57" s="64">
        <v>1.1688342047641682</v>
      </c>
      <c r="F57" s="64">
        <v>1.1688342047641682</v>
      </c>
      <c r="G57" s="64">
        <f t="shared" si="2"/>
        <v>1.2015620306398318</v>
      </c>
      <c r="H57" s="64">
        <f t="shared" ref="H57:J57" si="9">+H12/$T57*100000</f>
        <v>1.4899369179933912</v>
      </c>
      <c r="I57" s="64">
        <f t="shared" si="9"/>
        <v>1.2015620306398318</v>
      </c>
      <c r="J57" s="64">
        <f t="shared" si="9"/>
        <v>0.6248122559327125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1.4885896395957658</v>
      </c>
      <c r="D58" s="64">
        <v>1.4372589623683256</v>
      </c>
      <c r="E58" s="64">
        <v>0.9367848594007836</v>
      </c>
      <c r="F58" s="64">
        <v>1.5399203168232061</v>
      </c>
      <c r="G58" s="64">
        <f t="shared" si="2"/>
        <v>1.1646961358420551</v>
      </c>
      <c r="H58" s="64">
        <f t="shared" ref="H58:J58" si="10">+H13/$T58*100000</f>
        <v>1.4432104291955901</v>
      </c>
      <c r="I58" s="64">
        <f t="shared" si="10"/>
        <v>1.1900156170560128</v>
      </c>
      <c r="J58" s="64">
        <f t="shared" si="10"/>
        <v>1.3799117261606957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1.8831035979636588</v>
      </c>
      <c r="D59" s="64">
        <v>1.8046409480485066</v>
      </c>
      <c r="E59" s="64">
        <v>1.4123276984727442</v>
      </c>
      <c r="F59" s="64">
        <v>1.5888686607818372</v>
      </c>
      <c r="G59" s="64">
        <f t="shared" si="2"/>
        <v>1.3797678885469491</v>
      </c>
      <c r="H59" s="64">
        <f t="shared" ref="H59:J59" si="11">+H14/$T59*100000</f>
        <v>1.9929980612344822</v>
      </c>
      <c r="I59" s="64">
        <f t="shared" si="11"/>
        <v>1.5714023175118033</v>
      </c>
      <c r="J59" s="64">
        <f t="shared" si="11"/>
        <v>2.0121615041309675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1.8013303298520256</v>
      </c>
      <c r="D60" s="64">
        <v>2.1805577677156101</v>
      </c>
      <c r="E60" s="64">
        <v>1.3272960325225451</v>
      </c>
      <c r="F60" s="64">
        <v>1.9909440487838175</v>
      </c>
      <c r="G60" s="64">
        <f t="shared" si="2"/>
        <v>1.7072858423321526</v>
      </c>
      <c r="H60" s="64">
        <f t="shared" ref="H60:J60" si="12">+H15/$T60*100000</f>
        <v>2.0866826961837419</v>
      </c>
      <c r="I60" s="64">
        <f t="shared" si="12"/>
        <v>1.9918334827208444</v>
      </c>
      <c r="J60" s="64">
        <f t="shared" si="12"/>
        <v>1.5175874154063578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1.3380591600556633</v>
      </c>
      <c r="D61" s="64">
        <v>1.2265542300510246</v>
      </c>
      <c r="E61" s="64">
        <v>0.89203944003710889</v>
      </c>
      <c r="F61" s="64">
        <v>1.3380591600556633</v>
      </c>
      <c r="G61" s="64">
        <f t="shared" si="2"/>
        <v>0.55561399791681798</v>
      </c>
      <c r="H61" s="64">
        <f t="shared" ref="H61:J61" si="13">+H16/$T61*100000</f>
        <v>0.8889823966669087</v>
      </c>
      <c r="I61" s="64">
        <f t="shared" si="13"/>
        <v>0.66673679750018144</v>
      </c>
      <c r="J61" s="64">
        <f t="shared" si="13"/>
        <v>1.0001051962502723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1.4369655080873012</v>
      </c>
      <c r="D62" s="64">
        <v>1.1258698826251019</v>
      </c>
      <c r="E62" s="64">
        <v>0.99254318599844515</v>
      </c>
      <c r="F62" s="64">
        <v>1.3332669662665682</v>
      </c>
      <c r="G62" s="64">
        <f t="shared" si="2"/>
        <v>0.73003827152634648</v>
      </c>
      <c r="H62" s="64">
        <f t="shared" ref="H62:J62" si="14">+H17/$T62*100000</f>
        <v>1.5622819010663813</v>
      </c>
      <c r="I62" s="64">
        <f t="shared" si="14"/>
        <v>0.73003827152634648</v>
      </c>
      <c r="J62" s="64">
        <f t="shared" si="14"/>
        <v>1.0658558764284658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0.91391089890970423</v>
      </c>
      <c r="D63" s="64">
        <v>0.97919024883182604</v>
      </c>
      <c r="E63" s="64">
        <v>0.84863154898758264</v>
      </c>
      <c r="F63" s="64">
        <v>1.2403076485203131</v>
      </c>
      <c r="G63" s="64">
        <f t="shared" si="2"/>
        <v>1.2236859223307224</v>
      </c>
      <c r="H63" s="64">
        <f t="shared" ref="H63:J63" si="15">+H18/$T63*100000</f>
        <v>1.0948768778748568</v>
      </c>
      <c r="I63" s="64">
        <f t="shared" si="15"/>
        <v>0.64404522227932748</v>
      </c>
      <c r="J63" s="64">
        <f t="shared" si="15"/>
        <v>1.2236859223307224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1.6563346518761002</v>
      </c>
      <c r="D64" s="64">
        <v>1.6563346518761002</v>
      </c>
      <c r="E64" s="64">
        <v>1.0540311421029729</v>
      </c>
      <c r="F64" s="64">
        <v>2.1080622842059458</v>
      </c>
      <c r="G64" s="64">
        <f t="shared" si="2"/>
        <v>1.7851829812555786</v>
      </c>
      <c r="H64" s="64">
        <f t="shared" ref="H64:J64" si="16">+H19/$T64*100000</f>
        <v>2.380243975007438</v>
      </c>
      <c r="I64" s="64">
        <f t="shared" si="16"/>
        <v>0.89259149062778931</v>
      </c>
      <c r="J64" s="64">
        <f t="shared" si="16"/>
        <v>1.3388872359416841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1.0415845852727186</v>
      </c>
      <c r="D65" s="64">
        <v>0.90572572632410309</v>
      </c>
      <c r="E65" s="64">
        <v>0.45286286316205154</v>
      </c>
      <c r="F65" s="64">
        <v>0.81515315369169272</v>
      </c>
      <c r="G65" s="64">
        <f t="shared" si="2"/>
        <v>0.63065648186479717</v>
      </c>
      <c r="H65" s="64">
        <f t="shared" ref="H65:J65" si="17">+H20/$T65*100000</f>
        <v>1.0811253974825092</v>
      </c>
      <c r="I65" s="64">
        <f t="shared" si="17"/>
        <v>1.0360785059207382</v>
      </c>
      <c r="J65" s="64">
        <f t="shared" si="17"/>
        <v>0.58560959030302595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1.2504220174308829</v>
      </c>
      <c r="D66" s="64">
        <v>0.93781651307316216</v>
      </c>
      <c r="E66" s="64">
        <v>1.5630275217886036</v>
      </c>
      <c r="F66" s="64">
        <v>0.62521100871544144</v>
      </c>
      <c r="G66" s="64">
        <f t="shared" si="2"/>
        <v>0.9309166736485418</v>
      </c>
      <c r="H66" s="64">
        <f t="shared" ref="H66:J66" si="18">+H21/$T66*100000</f>
        <v>1.8618333472970836</v>
      </c>
      <c r="I66" s="64">
        <f t="shared" si="18"/>
        <v>1.241222231531389</v>
      </c>
      <c r="J66" s="64">
        <f t="shared" si="18"/>
        <v>1.241222231531389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1.5228933203750488</v>
      </c>
      <c r="D67" s="66">
        <v>1.3543850691578925</v>
      </c>
      <c r="E67" s="66">
        <v>1.0763464546495849</v>
      </c>
      <c r="F67" s="66">
        <v>1.4828726107109742</v>
      </c>
      <c r="G67" s="66">
        <f t="shared" si="2"/>
        <v>1.1444081398879566</v>
      </c>
      <c r="H67" s="66">
        <f t="shared" ref="H67:J67" si="19">+H22/$T67*100000</f>
        <v>1.3836934782281658</v>
      </c>
      <c r="I67" s="66">
        <f t="shared" si="19"/>
        <v>1.1340044295253389</v>
      </c>
      <c r="J67" s="66">
        <f t="shared" si="19"/>
        <v>1.2671719221668465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28515625" style="2" hidden="1" customWidth="1"/>
    <col min="20" max="20" width="14.85546875" style="2" hidden="1" customWidth="1"/>
    <col min="21" max="21" width="12.28515625" style="2" customWidth="1"/>
    <col min="22" max="22" width="12.5703125" style="2" customWidth="1"/>
    <col min="23" max="23" width="16.140625" style="2" customWidth="1"/>
    <col min="24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2:10" s="17" customFormat="1" ht="17.100000000000001" customHeight="1" thickBot="1" x14ac:dyDescent="0.25">
      <c r="B5" s="39" t="s">
        <v>12</v>
      </c>
      <c r="C5" s="28">
        <v>2195</v>
      </c>
      <c r="D5" s="28">
        <v>1966</v>
      </c>
      <c r="E5" s="28">
        <v>1741</v>
      </c>
      <c r="F5" s="28">
        <v>2319</v>
      </c>
      <c r="G5" s="28">
        <v>2009</v>
      </c>
      <c r="H5" s="28">
        <v>1967</v>
      </c>
      <c r="I5" s="28">
        <v>1708</v>
      </c>
      <c r="J5" s="28">
        <v>2368</v>
      </c>
    </row>
    <row r="6" spans="2:10" s="17" customFormat="1" ht="17.100000000000001" customHeight="1" thickBot="1" x14ac:dyDescent="0.25">
      <c r="B6" s="39" t="s">
        <v>13</v>
      </c>
      <c r="C6" s="28">
        <v>198</v>
      </c>
      <c r="D6" s="28">
        <v>213</v>
      </c>
      <c r="E6" s="28">
        <v>150</v>
      </c>
      <c r="F6" s="28">
        <v>180</v>
      </c>
      <c r="G6" s="28">
        <v>198</v>
      </c>
      <c r="H6" s="28">
        <v>216</v>
      </c>
      <c r="I6" s="28">
        <v>142</v>
      </c>
      <c r="J6" s="28">
        <v>231</v>
      </c>
    </row>
    <row r="7" spans="2:10" s="17" customFormat="1" ht="17.100000000000001" customHeight="1" thickBot="1" x14ac:dyDescent="0.25">
      <c r="B7" s="39" t="s">
        <v>562</v>
      </c>
      <c r="C7" s="28">
        <v>235</v>
      </c>
      <c r="D7" s="28">
        <v>171</v>
      </c>
      <c r="E7" s="28">
        <v>145</v>
      </c>
      <c r="F7" s="28">
        <v>205</v>
      </c>
      <c r="G7" s="28">
        <v>166</v>
      </c>
      <c r="H7" s="28">
        <v>146</v>
      </c>
      <c r="I7" s="28">
        <v>128</v>
      </c>
      <c r="J7" s="28">
        <v>238</v>
      </c>
    </row>
    <row r="8" spans="2:10" s="17" customFormat="1" ht="17.100000000000001" customHeight="1" thickBot="1" x14ac:dyDescent="0.25">
      <c r="B8" s="39" t="s">
        <v>53</v>
      </c>
      <c r="C8" s="28">
        <v>200</v>
      </c>
      <c r="D8" s="28">
        <v>228</v>
      </c>
      <c r="E8" s="28">
        <v>167</v>
      </c>
      <c r="F8" s="28">
        <v>219</v>
      </c>
      <c r="G8" s="28">
        <v>186</v>
      </c>
      <c r="H8" s="28">
        <v>235</v>
      </c>
      <c r="I8" s="28">
        <v>168</v>
      </c>
      <c r="J8" s="28">
        <v>220</v>
      </c>
    </row>
    <row r="9" spans="2:10" s="17" customFormat="1" ht="17.100000000000001" customHeight="1" thickBot="1" x14ac:dyDescent="0.25">
      <c r="B9" s="39" t="s">
        <v>14</v>
      </c>
      <c r="C9" s="28">
        <v>561</v>
      </c>
      <c r="D9" s="28">
        <v>578</v>
      </c>
      <c r="E9" s="28">
        <v>505</v>
      </c>
      <c r="F9" s="28">
        <v>608</v>
      </c>
      <c r="G9" s="28">
        <v>624</v>
      </c>
      <c r="H9" s="28">
        <v>583</v>
      </c>
      <c r="I9" s="28">
        <v>513</v>
      </c>
      <c r="J9" s="28">
        <v>615</v>
      </c>
    </row>
    <row r="10" spans="2:10" s="17" customFormat="1" ht="17.100000000000001" customHeight="1" thickBot="1" x14ac:dyDescent="0.25">
      <c r="B10" s="39" t="s">
        <v>15</v>
      </c>
      <c r="C10" s="28">
        <v>105</v>
      </c>
      <c r="D10" s="28">
        <v>128</v>
      </c>
      <c r="E10" s="28">
        <v>78</v>
      </c>
      <c r="F10" s="28">
        <v>125</v>
      </c>
      <c r="G10" s="28">
        <v>100</v>
      </c>
      <c r="H10" s="28">
        <v>102</v>
      </c>
      <c r="I10" s="28">
        <v>96</v>
      </c>
      <c r="J10" s="28">
        <v>123</v>
      </c>
    </row>
    <row r="11" spans="2:10" s="17" customFormat="1" ht="17.100000000000001" customHeight="1" thickBot="1" x14ac:dyDescent="0.25">
      <c r="B11" s="39" t="s">
        <v>52</v>
      </c>
      <c r="C11" s="28">
        <v>344</v>
      </c>
      <c r="D11" s="28">
        <v>352</v>
      </c>
      <c r="E11" s="28">
        <v>286</v>
      </c>
      <c r="F11" s="28">
        <v>403</v>
      </c>
      <c r="G11" s="28">
        <v>336</v>
      </c>
      <c r="H11" s="28">
        <v>392</v>
      </c>
      <c r="I11" s="28">
        <v>308</v>
      </c>
      <c r="J11" s="28">
        <v>394</v>
      </c>
    </row>
    <row r="12" spans="2:10" s="17" customFormat="1" ht="17.100000000000001" customHeight="1" thickBot="1" x14ac:dyDescent="0.25">
      <c r="B12" s="39" t="s">
        <v>36</v>
      </c>
      <c r="C12" s="28">
        <v>451</v>
      </c>
      <c r="D12" s="28">
        <v>406</v>
      </c>
      <c r="E12" s="28">
        <v>321</v>
      </c>
      <c r="F12" s="28">
        <v>485</v>
      </c>
      <c r="G12" s="28">
        <v>393</v>
      </c>
      <c r="H12" s="28">
        <v>469</v>
      </c>
      <c r="I12" s="28">
        <v>343</v>
      </c>
      <c r="J12" s="28">
        <v>512</v>
      </c>
    </row>
    <row r="13" spans="2:10" s="17" customFormat="1" ht="17.100000000000001" customHeight="1" thickBot="1" x14ac:dyDescent="0.25">
      <c r="B13" s="39" t="s">
        <v>23</v>
      </c>
      <c r="C13" s="28">
        <v>1263</v>
      </c>
      <c r="D13" s="28">
        <v>1272</v>
      </c>
      <c r="E13" s="28">
        <v>1002</v>
      </c>
      <c r="F13" s="28">
        <v>1419</v>
      </c>
      <c r="G13" s="28">
        <v>1235</v>
      </c>
      <c r="H13" s="28">
        <v>1270</v>
      </c>
      <c r="I13" s="28">
        <v>962</v>
      </c>
      <c r="J13" s="28">
        <v>1309</v>
      </c>
    </row>
    <row r="14" spans="2:10" s="17" customFormat="1" ht="17.100000000000001" customHeight="1" thickBot="1" x14ac:dyDescent="0.25">
      <c r="B14" s="39" t="s">
        <v>54</v>
      </c>
      <c r="C14" s="28">
        <v>1107</v>
      </c>
      <c r="D14" s="28">
        <v>1119</v>
      </c>
      <c r="E14" s="28">
        <v>835</v>
      </c>
      <c r="F14" s="28">
        <v>1159</v>
      </c>
      <c r="G14" s="28">
        <v>1068</v>
      </c>
      <c r="H14" s="28">
        <v>1151</v>
      </c>
      <c r="I14" s="28">
        <v>978</v>
      </c>
      <c r="J14" s="28">
        <v>1297</v>
      </c>
    </row>
    <row r="15" spans="2:10" s="17" customFormat="1" ht="17.100000000000001" customHeight="1" thickBot="1" x14ac:dyDescent="0.25">
      <c r="B15" s="39" t="s">
        <v>24</v>
      </c>
      <c r="C15" s="28">
        <v>165</v>
      </c>
      <c r="D15" s="28">
        <v>178</v>
      </c>
      <c r="E15" s="28">
        <v>140</v>
      </c>
      <c r="F15" s="28">
        <v>196</v>
      </c>
      <c r="G15" s="28">
        <v>164</v>
      </c>
      <c r="H15" s="28">
        <v>197</v>
      </c>
      <c r="I15" s="28">
        <v>161</v>
      </c>
      <c r="J15" s="28">
        <v>214</v>
      </c>
    </row>
    <row r="16" spans="2:10" s="17" customFormat="1" ht="17.100000000000001" customHeight="1" thickBot="1" x14ac:dyDescent="0.25">
      <c r="B16" s="39" t="s">
        <v>16</v>
      </c>
      <c r="C16" s="28">
        <v>529</v>
      </c>
      <c r="D16" s="28">
        <v>515</v>
      </c>
      <c r="E16" s="28">
        <v>414</v>
      </c>
      <c r="F16" s="28">
        <v>581</v>
      </c>
      <c r="G16" s="28">
        <v>487</v>
      </c>
      <c r="H16" s="28">
        <v>605</v>
      </c>
      <c r="I16" s="28">
        <v>379</v>
      </c>
      <c r="J16" s="28">
        <v>597</v>
      </c>
    </row>
    <row r="17" spans="2:10" s="17" customFormat="1" ht="17.100000000000001" customHeight="1" thickBot="1" x14ac:dyDescent="0.25">
      <c r="B17" s="39" t="s">
        <v>563</v>
      </c>
      <c r="C17" s="28">
        <v>1259</v>
      </c>
      <c r="D17" s="28">
        <v>1138</v>
      </c>
      <c r="E17" s="28">
        <v>967</v>
      </c>
      <c r="F17" s="28">
        <v>1420</v>
      </c>
      <c r="G17" s="28">
        <v>1121</v>
      </c>
      <c r="H17" s="28">
        <v>1144</v>
      </c>
      <c r="I17" s="28">
        <v>924</v>
      </c>
      <c r="J17" s="28">
        <v>1233</v>
      </c>
    </row>
    <row r="18" spans="2:10" s="17" customFormat="1" ht="17.100000000000001" customHeight="1" thickBot="1" x14ac:dyDescent="0.25">
      <c r="B18" s="39" t="s">
        <v>564</v>
      </c>
      <c r="C18" s="28">
        <v>391</v>
      </c>
      <c r="D18" s="28">
        <v>365</v>
      </c>
      <c r="E18" s="28">
        <v>313</v>
      </c>
      <c r="F18" s="28">
        <v>377</v>
      </c>
      <c r="G18" s="28">
        <v>345</v>
      </c>
      <c r="H18" s="28">
        <v>295</v>
      </c>
      <c r="I18" s="28">
        <v>316</v>
      </c>
      <c r="J18" s="28">
        <v>491</v>
      </c>
    </row>
    <row r="19" spans="2:10" s="17" customFormat="1" ht="17.100000000000001" customHeight="1" thickBot="1" x14ac:dyDescent="0.25">
      <c r="B19" s="39" t="s">
        <v>565</v>
      </c>
      <c r="C19" s="28">
        <v>92</v>
      </c>
      <c r="D19" s="28">
        <v>90</v>
      </c>
      <c r="E19" s="28">
        <v>71</v>
      </c>
      <c r="F19" s="28">
        <v>113</v>
      </c>
      <c r="G19" s="28">
        <v>168</v>
      </c>
      <c r="H19" s="28">
        <v>109</v>
      </c>
      <c r="I19" s="28">
        <v>84</v>
      </c>
      <c r="J19" s="28">
        <v>118</v>
      </c>
    </row>
    <row r="20" spans="2:10" s="17" customFormat="1" ht="17.100000000000001" customHeight="1" thickBot="1" x14ac:dyDescent="0.25">
      <c r="B20" s="39" t="s">
        <v>37</v>
      </c>
      <c r="C20" s="28">
        <v>343</v>
      </c>
      <c r="D20" s="28">
        <v>344</v>
      </c>
      <c r="E20" s="28">
        <v>226</v>
      </c>
      <c r="F20" s="28">
        <v>347</v>
      </c>
      <c r="G20" s="28">
        <v>302</v>
      </c>
      <c r="H20" s="28">
        <v>334</v>
      </c>
      <c r="I20" s="28">
        <v>246</v>
      </c>
      <c r="J20" s="28">
        <v>293</v>
      </c>
    </row>
    <row r="21" spans="2:10" s="17" customFormat="1" ht="17.100000000000001" customHeight="1" thickBot="1" x14ac:dyDescent="0.25">
      <c r="B21" s="39" t="s">
        <v>17</v>
      </c>
      <c r="C21" s="28">
        <v>60</v>
      </c>
      <c r="D21" s="28">
        <v>55</v>
      </c>
      <c r="E21" s="28">
        <v>52</v>
      </c>
      <c r="F21" s="28">
        <v>65</v>
      </c>
      <c r="G21" s="28">
        <v>52</v>
      </c>
      <c r="H21" s="28">
        <v>54</v>
      </c>
      <c r="I21" s="28">
        <v>66</v>
      </c>
      <c r="J21" s="28">
        <v>84</v>
      </c>
    </row>
    <row r="22" spans="2:10" s="17" customFormat="1" ht="17.100000000000001" customHeight="1" thickBot="1" x14ac:dyDescent="0.25">
      <c r="B22" s="40" t="s">
        <v>25</v>
      </c>
      <c r="C22" s="42">
        <v>9498</v>
      </c>
      <c r="D22" s="42">
        <v>9118</v>
      </c>
      <c r="E22" s="42">
        <v>7413</v>
      </c>
      <c r="F22" s="42">
        <v>10221</v>
      </c>
      <c r="G22" s="42">
        <f t="shared" ref="G22" si="0">SUM(G5:G21)</f>
        <v>8954</v>
      </c>
      <c r="H22" s="42">
        <f>SUM(H5:H21)</f>
        <v>9269</v>
      </c>
      <c r="I22" s="42">
        <f>SUM(I5:I21)</f>
        <v>7522</v>
      </c>
      <c r="J22" s="42">
        <f>SUM(J5:J21)</f>
        <v>10337</v>
      </c>
    </row>
    <row r="25" spans="2:10" ht="39" customHeight="1" x14ac:dyDescent="0.2">
      <c r="B25" s="17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29">
        <f t="shared" ref="C26:F43" si="1">+(G5-C5)/C5</f>
        <v>-8.47380410022779E-2</v>
      </c>
      <c r="D26" s="29">
        <f t="shared" si="1"/>
        <v>5.0864699898270599E-4</v>
      </c>
      <c r="E26" s="29">
        <f t="shared" si="1"/>
        <v>-1.8954623779437105E-2</v>
      </c>
      <c r="F26" s="29">
        <f t="shared" si="1"/>
        <v>2.1129797326433809E-2</v>
      </c>
    </row>
    <row r="27" spans="2:10" ht="17.100000000000001" customHeight="1" thickBot="1" x14ac:dyDescent="0.25">
      <c r="B27" s="39" t="s">
        <v>13</v>
      </c>
      <c r="C27" s="29">
        <f t="shared" si="1"/>
        <v>0</v>
      </c>
      <c r="D27" s="29">
        <f t="shared" si="1"/>
        <v>1.4084507042253521E-2</v>
      </c>
      <c r="E27" s="29">
        <f t="shared" si="1"/>
        <v>-5.3333333333333337E-2</v>
      </c>
      <c r="F27" s="29">
        <f t="shared" si="1"/>
        <v>0.28333333333333333</v>
      </c>
    </row>
    <row r="28" spans="2:10" ht="17.100000000000001" customHeight="1" thickBot="1" x14ac:dyDescent="0.25">
      <c r="B28" s="39" t="s">
        <v>562</v>
      </c>
      <c r="C28" s="29">
        <f t="shared" si="1"/>
        <v>-0.29361702127659572</v>
      </c>
      <c r="D28" s="29">
        <f t="shared" si="1"/>
        <v>-0.14619883040935672</v>
      </c>
      <c r="E28" s="29">
        <f t="shared" si="1"/>
        <v>-0.11724137931034483</v>
      </c>
      <c r="F28" s="29">
        <f t="shared" si="1"/>
        <v>0.16097560975609757</v>
      </c>
    </row>
    <row r="29" spans="2:10" ht="17.100000000000001" customHeight="1" thickBot="1" x14ac:dyDescent="0.25">
      <c r="B29" s="39" t="s">
        <v>53</v>
      </c>
      <c r="C29" s="29">
        <f t="shared" si="1"/>
        <v>-7.0000000000000007E-2</v>
      </c>
      <c r="D29" s="29">
        <f t="shared" si="1"/>
        <v>3.0701754385964911E-2</v>
      </c>
      <c r="E29" s="29">
        <f t="shared" si="1"/>
        <v>5.9880239520958087E-3</v>
      </c>
      <c r="F29" s="29">
        <f t="shared" si="1"/>
        <v>4.5662100456621002E-3</v>
      </c>
    </row>
    <row r="30" spans="2:10" ht="17.100000000000001" customHeight="1" thickBot="1" x14ac:dyDescent="0.25">
      <c r="B30" s="39" t="s">
        <v>14</v>
      </c>
      <c r="C30" s="29">
        <f t="shared" si="1"/>
        <v>0.11229946524064172</v>
      </c>
      <c r="D30" s="29">
        <f t="shared" si="1"/>
        <v>8.6505190311418692E-3</v>
      </c>
      <c r="E30" s="29">
        <f t="shared" si="1"/>
        <v>1.5841584158415842E-2</v>
      </c>
      <c r="F30" s="29">
        <f t="shared" si="1"/>
        <v>1.1513157894736841E-2</v>
      </c>
    </row>
    <row r="31" spans="2:10" ht="17.100000000000001" customHeight="1" thickBot="1" x14ac:dyDescent="0.25">
      <c r="B31" s="39" t="s">
        <v>15</v>
      </c>
      <c r="C31" s="29">
        <f t="shared" si="1"/>
        <v>-4.7619047619047616E-2</v>
      </c>
      <c r="D31" s="29">
        <f t="shared" si="1"/>
        <v>-0.203125</v>
      </c>
      <c r="E31" s="29">
        <f t="shared" si="1"/>
        <v>0.23076923076923078</v>
      </c>
      <c r="F31" s="29">
        <f t="shared" si="1"/>
        <v>-1.6E-2</v>
      </c>
    </row>
    <row r="32" spans="2:10" ht="17.100000000000001" customHeight="1" thickBot="1" x14ac:dyDescent="0.25">
      <c r="B32" s="39" t="s">
        <v>52</v>
      </c>
      <c r="C32" s="29">
        <f t="shared" si="1"/>
        <v>-2.3255813953488372E-2</v>
      </c>
      <c r="D32" s="29">
        <f t="shared" si="1"/>
        <v>0.11363636363636363</v>
      </c>
      <c r="E32" s="29">
        <f t="shared" si="1"/>
        <v>7.6923076923076927E-2</v>
      </c>
      <c r="F32" s="29">
        <f t="shared" si="1"/>
        <v>-2.2332506203473945E-2</v>
      </c>
    </row>
    <row r="33" spans="1:26" ht="17.100000000000001" customHeight="1" thickBot="1" x14ac:dyDescent="0.25">
      <c r="B33" s="39" t="s">
        <v>36</v>
      </c>
      <c r="C33" s="29">
        <f t="shared" si="1"/>
        <v>-0.12860310421286031</v>
      </c>
      <c r="D33" s="29">
        <f t="shared" si="1"/>
        <v>0.15517241379310345</v>
      </c>
      <c r="E33" s="29">
        <f t="shared" si="1"/>
        <v>6.8535825545171333E-2</v>
      </c>
      <c r="F33" s="29">
        <f t="shared" si="1"/>
        <v>5.5670103092783509E-2</v>
      </c>
    </row>
    <row r="34" spans="1:26" ht="17.100000000000001" customHeight="1" thickBot="1" x14ac:dyDescent="0.25">
      <c r="B34" s="39" t="s">
        <v>23</v>
      </c>
      <c r="C34" s="29">
        <f t="shared" si="1"/>
        <v>-2.2169437846397466E-2</v>
      </c>
      <c r="D34" s="29">
        <f t="shared" si="1"/>
        <v>-1.5723270440251573E-3</v>
      </c>
      <c r="E34" s="29">
        <f t="shared" si="1"/>
        <v>-3.9920159680638723E-2</v>
      </c>
      <c r="F34" s="29">
        <f t="shared" si="1"/>
        <v>-7.7519379844961239E-2</v>
      </c>
    </row>
    <row r="35" spans="1:26" ht="17.100000000000001" customHeight="1" thickBot="1" x14ac:dyDescent="0.25">
      <c r="B35" s="39" t="s">
        <v>54</v>
      </c>
      <c r="C35" s="29">
        <f t="shared" si="1"/>
        <v>-3.5230352303523033E-2</v>
      </c>
      <c r="D35" s="29">
        <f t="shared" si="1"/>
        <v>2.8596961572832886E-2</v>
      </c>
      <c r="E35" s="29">
        <f t="shared" si="1"/>
        <v>0.17125748502994012</v>
      </c>
      <c r="F35" s="29">
        <f t="shared" si="1"/>
        <v>0.11906816220880069</v>
      </c>
    </row>
    <row r="36" spans="1:26" ht="17.100000000000001" customHeight="1" thickBot="1" x14ac:dyDescent="0.25">
      <c r="B36" s="39" t="s">
        <v>24</v>
      </c>
      <c r="C36" s="29">
        <f t="shared" si="1"/>
        <v>-6.0606060606060606E-3</v>
      </c>
      <c r="D36" s="29">
        <f t="shared" si="1"/>
        <v>0.10674157303370786</v>
      </c>
      <c r="E36" s="29">
        <f t="shared" si="1"/>
        <v>0.15</v>
      </c>
      <c r="F36" s="29">
        <f t="shared" si="1"/>
        <v>9.1836734693877556E-2</v>
      </c>
    </row>
    <row r="37" spans="1:26" ht="17.100000000000001" customHeight="1" thickBot="1" x14ac:dyDescent="0.25">
      <c r="B37" s="39" t="s">
        <v>16</v>
      </c>
      <c r="C37" s="29">
        <f t="shared" si="1"/>
        <v>-7.9395085066162566E-2</v>
      </c>
      <c r="D37" s="29">
        <f t="shared" si="1"/>
        <v>0.17475728155339806</v>
      </c>
      <c r="E37" s="29">
        <f t="shared" si="1"/>
        <v>-8.4541062801932368E-2</v>
      </c>
      <c r="F37" s="29">
        <f t="shared" si="1"/>
        <v>2.7538726333907058E-2</v>
      </c>
    </row>
    <row r="38" spans="1:26" ht="17.100000000000001" customHeight="1" thickBot="1" x14ac:dyDescent="0.25">
      <c r="B38" s="39" t="s">
        <v>563</v>
      </c>
      <c r="C38" s="29">
        <f t="shared" si="1"/>
        <v>-0.10961080222398729</v>
      </c>
      <c r="D38" s="29">
        <f t="shared" si="1"/>
        <v>5.272407732864675E-3</v>
      </c>
      <c r="E38" s="29">
        <f t="shared" si="1"/>
        <v>-4.4467425025853151E-2</v>
      </c>
      <c r="F38" s="29">
        <f t="shared" si="1"/>
        <v>-0.13169014084507041</v>
      </c>
    </row>
    <row r="39" spans="1:26" ht="17.100000000000001" customHeight="1" thickBot="1" x14ac:dyDescent="0.25">
      <c r="B39" s="39" t="s">
        <v>564</v>
      </c>
      <c r="C39" s="29">
        <f t="shared" si="1"/>
        <v>-0.11764705882352941</v>
      </c>
      <c r="D39" s="29">
        <f t="shared" si="1"/>
        <v>-0.19178082191780821</v>
      </c>
      <c r="E39" s="29">
        <f t="shared" si="1"/>
        <v>9.5846645367412137E-3</v>
      </c>
      <c r="F39" s="29">
        <f t="shared" si="1"/>
        <v>0.30238726790450926</v>
      </c>
    </row>
    <row r="40" spans="1:26" ht="17.100000000000001" customHeight="1" thickBot="1" x14ac:dyDescent="0.25">
      <c r="B40" s="39" t="s">
        <v>565</v>
      </c>
      <c r="C40" s="29">
        <f t="shared" si="1"/>
        <v>0.82608695652173914</v>
      </c>
      <c r="D40" s="29">
        <f t="shared" si="1"/>
        <v>0.21111111111111111</v>
      </c>
      <c r="E40" s="29">
        <f t="shared" si="1"/>
        <v>0.18309859154929578</v>
      </c>
      <c r="F40" s="29">
        <f t="shared" si="1"/>
        <v>4.4247787610619468E-2</v>
      </c>
    </row>
    <row r="41" spans="1:26" ht="17.100000000000001" customHeight="1" thickBot="1" x14ac:dyDescent="0.25">
      <c r="B41" s="39" t="s">
        <v>37</v>
      </c>
      <c r="C41" s="29">
        <f t="shared" si="1"/>
        <v>-0.119533527696793</v>
      </c>
      <c r="D41" s="29">
        <f t="shared" si="1"/>
        <v>-2.9069767441860465E-2</v>
      </c>
      <c r="E41" s="29">
        <f t="shared" si="1"/>
        <v>8.8495575221238937E-2</v>
      </c>
      <c r="F41" s="29">
        <f t="shared" si="1"/>
        <v>-0.15561959654178675</v>
      </c>
    </row>
    <row r="42" spans="1:26" ht="17.100000000000001" customHeight="1" thickBot="1" x14ac:dyDescent="0.25">
      <c r="B42" s="39" t="s">
        <v>17</v>
      </c>
      <c r="C42" s="29">
        <f t="shared" si="1"/>
        <v>-0.13333333333333333</v>
      </c>
      <c r="D42" s="29">
        <f t="shared" si="1"/>
        <v>-1.8181818181818181E-2</v>
      </c>
      <c r="E42" s="29">
        <f t="shared" si="1"/>
        <v>0.26923076923076922</v>
      </c>
      <c r="F42" s="29">
        <f t="shared" si="1"/>
        <v>0.29230769230769232</v>
      </c>
    </row>
    <row r="43" spans="1:26" ht="17.100000000000001" customHeight="1" thickBot="1" x14ac:dyDescent="0.25">
      <c r="B43" s="40" t="s">
        <v>25</v>
      </c>
      <c r="C43" s="43">
        <f t="shared" si="1"/>
        <v>-5.7275215834912616E-2</v>
      </c>
      <c r="D43" s="43">
        <f t="shared" si="1"/>
        <v>1.6560649265189735E-2</v>
      </c>
      <c r="E43" s="43">
        <f t="shared" si="1"/>
        <v>1.4703898556589774E-2</v>
      </c>
      <c r="F43" s="43">
        <f t="shared" si="1"/>
        <v>1.1349183054495646E-2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584</v>
      </c>
      <c r="E49" s="25" t="s">
        <v>585</v>
      </c>
      <c r="F49" s="41" t="s">
        <v>586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25.321642540544044</v>
      </c>
      <c r="D50" s="64">
        <v>22.679885756131931</v>
      </c>
      <c r="E50" s="64">
        <v>20.084273195028331</v>
      </c>
      <c r="F50" s="64">
        <v>26.752113463107811</v>
      </c>
      <c r="G50" s="64">
        <f>+G5/$T50*100000</f>
        <v>22.972762354034625</v>
      </c>
      <c r="H50" s="64">
        <f>+H5/$T50*100000</f>
        <v>22.492495545239475</v>
      </c>
      <c r="I50" s="64">
        <f>+I5/$T50*100000</f>
        <v>19.530850224336056</v>
      </c>
      <c r="J50" s="64">
        <f>+J5/$T50*100000</f>
        <v>27.077900076831256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14.928580314631139</v>
      </c>
      <c r="D51" s="64">
        <v>16.059533368769863</v>
      </c>
      <c r="E51" s="64">
        <v>11.309530541387227</v>
      </c>
      <c r="F51" s="64">
        <v>13.571436649664673</v>
      </c>
      <c r="G51" s="64">
        <f t="shared" ref="G51:J66" si="2">+G6/$T51*100000</f>
        <v>14.673971043363808</v>
      </c>
      <c r="H51" s="64">
        <f t="shared" si="2"/>
        <v>16.007968410942336</v>
      </c>
      <c r="I51" s="64">
        <f t="shared" si="2"/>
        <v>10.523757010897276</v>
      </c>
      <c r="J51" s="64">
        <f t="shared" si="2"/>
        <v>17.119632883924442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23.390392620181828</v>
      </c>
      <c r="D52" s="64">
        <v>17.020243140642947</v>
      </c>
      <c r="E52" s="64">
        <v>14.432369914580278</v>
      </c>
      <c r="F52" s="64">
        <v>20.404385051647978</v>
      </c>
      <c r="G52" s="64">
        <f t="shared" si="2"/>
        <v>16.491076440113055</v>
      </c>
      <c r="H52" s="64">
        <f t="shared" si="2"/>
        <v>14.50419976058136</v>
      </c>
      <c r="I52" s="64">
        <f t="shared" si="2"/>
        <v>12.716010749002837</v>
      </c>
      <c r="J52" s="64">
        <f t="shared" si="2"/>
        <v>23.643832486427151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16.997277885946566</v>
      </c>
      <c r="D53" s="64">
        <v>19.376896789979085</v>
      </c>
      <c r="E53" s="64">
        <v>14.192727034765381</v>
      </c>
      <c r="F53" s="64">
        <v>18.61201928511149</v>
      </c>
      <c r="G53" s="64">
        <f t="shared" si="2"/>
        <v>15.413606734254504</v>
      </c>
      <c r="H53" s="64">
        <f t="shared" si="2"/>
        <v>19.474180551343053</v>
      </c>
      <c r="I53" s="64">
        <f t="shared" si="2"/>
        <v>13.921967372875036</v>
      </c>
      <c r="J53" s="64">
        <f t="shared" si="2"/>
        <v>18.2311477501935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25.761112292275204</v>
      </c>
      <c r="D54" s="64">
        <v>26.541752058707782</v>
      </c>
      <c r="E54" s="64">
        <v>23.189593061673758</v>
      </c>
      <c r="F54" s="64">
        <v>27.919351646529989</v>
      </c>
      <c r="G54" s="64">
        <f t="shared" si="2"/>
        <v>28.198240863589202</v>
      </c>
      <c r="H54" s="64">
        <f t="shared" si="2"/>
        <v>26.345471832487988</v>
      </c>
      <c r="I54" s="64">
        <f t="shared" si="2"/>
        <v>23.182207633046893</v>
      </c>
      <c r="J54" s="64">
        <f t="shared" si="2"/>
        <v>27.791535466518205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17.936392427767586</v>
      </c>
      <c r="D55" s="64">
        <v>21.865316483373817</v>
      </c>
      <c r="E55" s="64">
        <v>13.324177232055922</v>
      </c>
      <c r="F55" s="64">
        <v>21.352848128294742</v>
      </c>
      <c r="G55" s="64">
        <f t="shared" si="2"/>
        <v>16.991516135993297</v>
      </c>
      <c r="H55" s="64">
        <f t="shared" si="2"/>
        <v>17.331346458713163</v>
      </c>
      <c r="I55" s="64">
        <f t="shared" si="2"/>
        <v>16.311855490553565</v>
      </c>
      <c r="J55" s="64">
        <f t="shared" si="2"/>
        <v>20.899564847271758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14.498617573673208</v>
      </c>
      <c r="D56" s="64">
        <v>14.835794726549329</v>
      </c>
      <c r="E56" s="64">
        <v>12.054083215321331</v>
      </c>
      <c r="F56" s="64">
        <v>16.985299076134602</v>
      </c>
      <c r="G56" s="64">
        <f t="shared" si="2"/>
        <v>14.102472087808035</v>
      </c>
      <c r="H56" s="64">
        <f t="shared" si="2"/>
        <v>16.452884102442706</v>
      </c>
      <c r="I56" s="64">
        <f t="shared" si="2"/>
        <v>12.927266080490698</v>
      </c>
      <c r="J56" s="64">
        <f t="shared" si="2"/>
        <v>16.536827388679658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21.964342764526659</v>
      </c>
      <c r="D57" s="64">
        <v>19.772778630593848</v>
      </c>
      <c r="E57" s="64">
        <v>15.63315748872075</v>
      </c>
      <c r="F57" s="64">
        <v>23.620191221275899</v>
      </c>
      <c r="G57" s="64">
        <f t="shared" si="2"/>
        <v>18.888555121658158</v>
      </c>
      <c r="H57" s="64">
        <f t="shared" si="2"/>
        <v>22.541303694803243</v>
      </c>
      <c r="I57" s="64">
        <f t="shared" si="2"/>
        <v>16.485431060378492</v>
      </c>
      <c r="J57" s="64">
        <f t="shared" si="2"/>
        <v>24.607990387503754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16.207661334564243</v>
      </c>
      <c r="D58" s="64">
        <v>16.323155358325984</v>
      </c>
      <c r="E58" s="64">
        <v>12.858334645473768</v>
      </c>
      <c r="F58" s="64">
        <v>18.20955774643441</v>
      </c>
      <c r="G58" s="64">
        <f t="shared" si="2"/>
        <v>15.634779649618892</v>
      </c>
      <c r="H58" s="64">
        <f t="shared" si="2"/>
        <v>16.077870570863151</v>
      </c>
      <c r="I58" s="64">
        <f t="shared" si="2"/>
        <v>12.178670463913662</v>
      </c>
      <c r="J58" s="64">
        <f t="shared" si="2"/>
        <v>16.571600454535325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21.714538364018441</v>
      </c>
      <c r="D59" s="64">
        <v>21.9499263137639</v>
      </c>
      <c r="E59" s="64">
        <v>16.379078169788073</v>
      </c>
      <c r="F59" s="64">
        <v>22.734552812915425</v>
      </c>
      <c r="G59" s="64">
        <f t="shared" si="2"/>
        <v>20.466557013446415</v>
      </c>
      <c r="H59" s="64">
        <f t="shared" si="2"/>
        <v>22.057122773854701</v>
      </c>
      <c r="I59" s="64">
        <f t="shared" si="2"/>
        <v>18.741847152762727</v>
      </c>
      <c r="J59" s="64">
        <f t="shared" si="2"/>
        <v>24.854985436741572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15.643131811872852</v>
      </c>
      <c r="D60" s="64">
        <v>16.875620984929501</v>
      </c>
      <c r="E60" s="64">
        <v>13.272960325225451</v>
      </c>
      <c r="F60" s="64">
        <v>18.582144455315628</v>
      </c>
      <c r="G60" s="64">
        <f t="shared" si="2"/>
        <v>15.555271007915167</v>
      </c>
      <c r="H60" s="64">
        <f t="shared" si="2"/>
        <v>18.685295052190778</v>
      </c>
      <c r="I60" s="64">
        <f t="shared" si="2"/>
        <v>15.270723367526474</v>
      </c>
      <c r="J60" s="64">
        <f t="shared" ref="J60" si="3">+J15/$T60*100000</f>
        <v>20.297731681060036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19.662035990817941</v>
      </c>
      <c r="D61" s="64">
        <v>19.141679650796295</v>
      </c>
      <c r="E61" s="64">
        <v>15.387680340640127</v>
      </c>
      <c r="F61" s="64">
        <v>21.594788110898342</v>
      </c>
      <c r="G61" s="64">
        <f t="shared" si="2"/>
        <v>18.038934465699356</v>
      </c>
      <c r="H61" s="64">
        <f t="shared" si="2"/>
        <v>22.409764582644989</v>
      </c>
      <c r="I61" s="64">
        <f t="shared" si="2"/>
        <v>14.038513680698266</v>
      </c>
      <c r="J61" s="64">
        <f t="shared" ref="J61" si="4">+J16/$T61*100000</f>
        <v>22.113437117089354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18.650923450328989</v>
      </c>
      <c r="D62" s="64">
        <v>16.858420084570607</v>
      </c>
      <c r="E62" s="64">
        <v>14.325212848664126</v>
      </c>
      <c r="F62" s="64">
        <v>21.035989912205853</v>
      </c>
      <c r="G62" s="64">
        <f t="shared" si="2"/>
        <v>16.367458047620691</v>
      </c>
      <c r="H62" s="64">
        <f t="shared" si="2"/>
        <v>16.703275652522809</v>
      </c>
      <c r="I62" s="64">
        <f t="shared" si="2"/>
        <v>13.491107257806883</v>
      </c>
      <c r="J62" s="64">
        <f t="shared" ref="J62" si="5">+J17/$T62*100000</f>
        <v>18.002743775839704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25.524225819549599</v>
      </c>
      <c r="D63" s="64">
        <v>23.826962721574436</v>
      </c>
      <c r="E63" s="64">
        <v>20.432436525624102</v>
      </c>
      <c r="F63" s="64">
        <v>24.610314920639894</v>
      </c>
      <c r="G63" s="64">
        <f t="shared" si="2"/>
        <v>22.2195601686368</v>
      </c>
      <c r="H63" s="64">
        <f t="shared" si="2"/>
        <v>18.999334057240166</v>
      </c>
      <c r="I63" s="64">
        <f t="shared" si="2"/>
        <v>20.351829024026749</v>
      </c>
      <c r="J63" s="64">
        <f t="shared" ref="J63" si="6">+J18/$T63*100000</f>
        <v>31.622620413914984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13.852980724781929</v>
      </c>
      <c r="D64" s="64">
        <v>13.551828969895366</v>
      </c>
      <c r="E64" s="64">
        <v>10.69088729847301</v>
      </c>
      <c r="F64" s="64">
        <v>17.015074151090847</v>
      </c>
      <c r="G64" s="64">
        <f t="shared" si="2"/>
        <v>24.9925617375781</v>
      </c>
      <c r="H64" s="64">
        <f t="shared" si="2"/>
        <v>16.215412079738172</v>
      </c>
      <c r="I64" s="64">
        <f t="shared" si="2"/>
        <v>12.49628086878905</v>
      </c>
      <c r="J64" s="64">
        <f t="shared" ref="J64" si="7">+J19/$T64*100000</f>
        <v>17.554299315679856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15.533196206458369</v>
      </c>
      <c r="D65" s="64">
        <v>15.578482492774572</v>
      </c>
      <c r="E65" s="64">
        <v>10.234700707462364</v>
      </c>
      <c r="F65" s="64">
        <v>15.714341351723187</v>
      </c>
      <c r="G65" s="64">
        <f t="shared" si="2"/>
        <v>13.604161251654912</v>
      </c>
      <c r="H65" s="64">
        <f t="shared" si="2"/>
        <v>15.045661781631589</v>
      </c>
      <c r="I65" s="64">
        <f t="shared" si="2"/>
        <v>11.081535324195722</v>
      </c>
      <c r="J65" s="64">
        <f t="shared" ref="J65" si="8">+J20/$T65*100000</f>
        <v>13.198739227598969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18.756330261463244</v>
      </c>
      <c r="D66" s="64">
        <v>17.193302739674639</v>
      </c>
      <c r="E66" s="64">
        <v>16.255486226601477</v>
      </c>
      <c r="F66" s="64">
        <v>20.319357783251846</v>
      </c>
      <c r="G66" s="64">
        <f t="shared" si="2"/>
        <v>16.135889009908055</v>
      </c>
      <c r="H66" s="64">
        <f t="shared" si="2"/>
        <v>16.75650012567375</v>
      </c>
      <c r="I66" s="64">
        <f t="shared" si="2"/>
        <v>20.480166820267918</v>
      </c>
      <c r="J66" s="64">
        <f t="shared" ref="J66" si="9">+J21/$T66*100000</f>
        <v>26.065666862159169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20.006142125756863</v>
      </c>
      <c r="D67" s="66">
        <v>19.205727932475373</v>
      </c>
      <c r="E67" s="66">
        <v>15.614395828409734</v>
      </c>
      <c r="F67" s="66">
        <v>21.529035446131914</v>
      </c>
      <c r="G67" s="66">
        <f>+G22/$T67*100000</f>
        <v>18.630964517375933</v>
      </c>
      <c r="H67" s="66">
        <f t="shared" ref="H67:J67" si="10">+H22/$T67*100000</f>
        <v>19.286398270220854</v>
      </c>
      <c r="I67" s="66">
        <f t="shared" si="10"/>
        <v>15.651341869522199</v>
      </c>
      <c r="J67" s="66">
        <f t="shared" si="10"/>
        <v>21.508630803676013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7" width="12.28515625" style="2" customWidth="1"/>
    <col min="18" max="18" width="11.7109375" style="2" customWidth="1"/>
    <col min="19" max="19" width="14" style="2" hidden="1" customWidth="1"/>
    <col min="20" max="20" width="0.140625" style="2" hidden="1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7"/>
      <c r="D2" s="48"/>
    </row>
    <row r="3" spans="1:13" s="17" customFormat="1" ht="12.75" customHeight="1" x14ac:dyDescent="0.2"/>
    <row r="4" spans="1:13" s="17" customFormat="1" ht="39" customHeight="1" x14ac:dyDescent="0.2"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3" s="17" customFormat="1" ht="17.100000000000001" customHeight="1" thickBot="1" x14ac:dyDescent="0.25">
      <c r="A5" s="2"/>
      <c r="B5" s="39" t="s">
        <v>12</v>
      </c>
      <c r="C5" s="28">
        <v>2468</v>
      </c>
      <c r="D5" s="28">
        <v>2382</v>
      </c>
      <c r="E5" s="28">
        <v>1959</v>
      </c>
      <c r="F5" s="28">
        <v>2513</v>
      </c>
      <c r="G5" s="28">
        <v>2301</v>
      </c>
      <c r="H5" s="28">
        <v>2066</v>
      </c>
      <c r="I5" s="28">
        <v>1911</v>
      </c>
      <c r="J5" s="28">
        <v>2359</v>
      </c>
      <c r="M5" s="67"/>
    </row>
    <row r="6" spans="1:13" s="17" customFormat="1" ht="17.100000000000001" customHeight="1" thickBot="1" x14ac:dyDescent="0.25">
      <c r="A6" s="2"/>
      <c r="B6" s="39" t="s">
        <v>13</v>
      </c>
      <c r="C6" s="28">
        <v>422</v>
      </c>
      <c r="D6" s="28">
        <v>414</v>
      </c>
      <c r="E6" s="28">
        <v>338</v>
      </c>
      <c r="F6" s="28">
        <v>355</v>
      </c>
      <c r="G6" s="28">
        <v>338</v>
      </c>
      <c r="H6" s="28">
        <v>491</v>
      </c>
      <c r="I6" s="28">
        <v>341</v>
      </c>
      <c r="J6" s="28">
        <v>435</v>
      </c>
    </row>
    <row r="7" spans="1:13" s="17" customFormat="1" ht="17.100000000000001" customHeight="1" thickBot="1" x14ac:dyDescent="0.25">
      <c r="A7" s="2"/>
      <c r="B7" s="39" t="s">
        <v>562</v>
      </c>
      <c r="C7" s="28">
        <v>287</v>
      </c>
      <c r="D7" s="28">
        <v>308</v>
      </c>
      <c r="E7" s="28">
        <v>265</v>
      </c>
      <c r="F7" s="28">
        <v>332</v>
      </c>
      <c r="G7" s="28">
        <v>300</v>
      </c>
      <c r="H7" s="28">
        <v>205</v>
      </c>
      <c r="I7" s="28">
        <v>264</v>
      </c>
      <c r="J7" s="28">
        <v>352</v>
      </c>
    </row>
    <row r="8" spans="1:13" s="17" customFormat="1" ht="17.100000000000001" customHeight="1" thickBot="1" x14ac:dyDescent="0.25">
      <c r="A8" s="2"/>
      <c r="B8" s="39" t="s">
        <v>53</v>
      </c>
      <c r="C8" s="28">
        <v>437</v>
      </c>
      <c r="D8" s="28">
        <v>477</v>
      </c>
      <c r="E8" s="28">
        <v>331</v>
      </c>
      <c r="F8" s="28">
        <v>479</v>
      </c>
      <c r="G8" s="28">
        <v>414</v>
      </c>
      <c r="H8" s="28">
        <v>464</v>
      </c>
      <c r="I8" s="28">
        <v>333</v>
      </c>
      <c r="J8" s="28">
        <v>488</v>
      </c>
    </row>
    <row r="9" spans="1:13" s="17" customFormat="1" ht="17.100000000000001" customHeight="1" thickBot="1" x14ac:dyDescent="0.25">
      <c r="A9" s="2"/>
      <c r="B9" s="39" t="s">
        <v>14</v>
      </c>
      <c r="C9" s="28">
        <v>769</v>
      </c>
      <c r="D9" s="28">
        <v>833</v>
      </c>
      <c r="E9" s="28">
        <v>606</v>
      </c>
      <c r="F9" s="28">
        <v>751</v>
      </c>
      <c r="G9" s="28">
        <v>764</v>
      </c>
      <c r="H9" s="28">
        <v>778</v>
      </c>
      <c r="I9" s="28">
        <v>610</v>
      </c>
      <c r="J9" s="28">
        <v>821</v>
      </c>
    </row>
    <row r="10" spans="1:13" s="17" customFormat="1" ht="17.100000000000001" customHeight="1" thickBot="1" x14ac:dyDescent="0.25">
      <c r="A10" s="2"/>
      <c r="B10" s="39" t="s">
        <v>15</v>
      </c>
      <c r="C10" s="28">
        <v>182</v>
      </c>
      <c r="D10" s="28">
        <v>178</v>
      </c>
      <c r="E10" s="28">
        <v>136</v>
      </c>
      <c r="F10" s="28">
        <v>182</v>
      </c>
      <c r="G10" s="28">
        <v>137</v>
      </c>
      <c r="H10" s="28">
        <v>141</v>
      </c>
      <c r="I10" s="28">
        <v>125</v>
      </c>
      <c r="J10" s="28">
        <v>229</v>
      </c>
    </row>
    <row r="11" spans="1:13" s="17" customFormat="1" ht="17.100000000000001" customHeight="1" thickBot="1" x14ac:dyDescent="0.25">
      <c r="A11" s="2"/>
      <c r="B11" s="39" t="s">
        <v>52</v>
      </c>
      <c r="C11" s="28">
        <v>596</v>
      </c>
      <c r="D11" s="28">
        <v>590</v>
      </c>
      <c r="E11" s="28">
        <v>477</v>
      </c>
      <c r="F11" s="28">
        <v>564</v>
      </c>
      <c r="G11" s="28">
        <v>533</v>
      </c>
      <c r="H11" s="28">
        <v>589</v>
      </c>
      <c r="I11" s="28">
        <v>461</v>
      </c>
      <c r="J11" s="28">
        <v>604</v>
      </c>
    </row>
    <row r="12" spans="1:13" s="17" customFormat="1" ht="17.100000000000001" customHeight="1" thickBot="1" x14ac:dyDescent="0.25">
      <c r="A12" s="2"/>
      <c r="B12" s="39" t="s">
        <v>36</v>
      </c>
      <c r="C12" s="28">
        <v>584</v>
      </c>
      <c r="D12" s="28">
        <v>528</v>
      </c>
      <c r="E12" s="28">
        <v>464</v>
      </c>
      <c r="F12" s="28">
        <v>581</v>
      </c>
      <c r="G12" s="28">
        <v>471</v>
      </c>
      <c r="H12" s="28">
        <v>590</v>
      </c>
      <c r="I12" s="28">
        <v>530</v>
      </c>
      <c r="J12" s="28">
        <v>623</v>
      </c>
    </row>
    <row r="13" spans="1:13" s="17" customFormat="1" ht="17.100000000000001" customHeight="1" thickBot="1" x14ac:dyDescent="0.25">
      <c r="A13" s="2"/>
      <c r="B13" s="39" t="s">
        <v>23</v>
      </c>
      <c r="C13" s="28">
        <v>2868</v>
      </c>
      <c r="D13" s="28">
        <v>2636</v>
      </c>
      <c r="E13" s="28">
        <v>2141</v>
      </c>
      <c r="F13" s="28">
        <v>2619</v>
      </c>
      <c r="G13" s="28">
        <v>2597</v>
      </c>
      <c r="H13" s="28">
        <v>2860</v>
      </c>
      <c r="I13" s="28">
        <v>1998</v>
      </c>
      <c r="J13" s="28">
        <v>2585</v>
      </c>
    </row>
    <row r="14" spans="1:13" s="17" customFormat="1" ht="17.100000000000001" customHeight="1" thickBot="1" x14ac:dyDescent="0.25">
      <c r="A14" s="2"/>
      <c r="B14" s="39" t="s">
        <v>54</v>
      </c>
      <c r="C14" s="28">
        <v>1703</v>
      </c>
      <c r="D14" s="28">
        <v>1857</v>
      </c>
      <c r="E14" s="28">
        <v>1419</v>
      </c>
      <c r="F14" s="28">
        <v>1822</v>
      </c>
      <c r="G14" s="28">
        <v>1626</v>
      </c>
      <c r="H14" s="28">
        <v>1708</v>
      </c>
      <c r="I14" s="28">
        <v>1473</v>
      </c>
      <c r="J14" s="28">
        <v>1829</v>
      </c>
    </row>
    <row r="15" spans="1:13" s="17" customFormat="1" ht="17.100000000000001" customHeight="1" thickBot="1" x14ac:dyDescent="0.25">
      <c r="A15" s="2"/>
      <c r="B15" s="39" t="s">
        <v>24</v>
      </c>
      <c r="C15" s="28">
        <v>284</v>
      </c>
      <c r="D15" s="28">
        <v>282</v>
      </c>
      <c r="E15" s="28">
        <v>203</v>
      </c>
      <c r="F15" s="28">
        <v>328</v>
      </c>
      <c r="G15" s="28">
        <v>242</v>
      </c>
      <c r="H15" s="28">
        <v>297</v>
      </c>
      <c r="I15" s="28">
        <v>216</v>
      </c>
      <c r="J15" s="28">
        <v>297</v>
      </c>
    </row>
    <row r="16" spans="1:13" s="17" customFormat="1" ht="17.100000000000001" customHeight="1" thickBot="1" x14ac:dyDescent="0.25">
      <c r="A16" s="2"/>
      <c r="B16" s="39" t="s">
        <v>16</v>
      </c>
      <c r="C16" s="28">
        <v>793</v>
      </c>
      <c r="D16" s="28">
        <v>738</v>
      </c>
      <c r="E16" s="28">
        <v>553</v>
      </c>
      <c r="F16" s="28">
        <v>801</v>
      </c>
      <c r="G16" s="28">
        <v>613</v>
      </c>
      <c r="H16" s="28">
        <v>877</v>
      </c>
      <c r="I16" s="28">
        <v>627</v>
      </c>
      <c r="J16" s="28">
        <v>795</v>
      </c>
    </row>
    <row r="17" spans="1:10" s="17" customFormat="1" ht="17.100000000000001" customHeight="1" thickBot="1" x14ac:dyDescent="0.25">
      <c r="A17" s="2"/>
      <c r="B17" s="39" t="s">
        <v>563</v>
      </c>
      <c r="C17" s="28">
        <v>1906</v>
      </c>
      <c r="D17" s="28">
        <v>1769</v>
      </c>
      <c r="E17" s="28">
        <v>1426</v>
      </c>
      <c r="F17" s="28">
        <v>1992</v>
      </c>
      <c r="G17" s="28">
        <v>1353</v>
      </c>
      <c r="H17" s="28">
        <v>1812</v>
      </c>
      <c r="I17" s="28">
        <v>1363</v>
      </c>
      <c r="J17" s="28">
        <v>1656</v>
      </c>
    </row>
    <row r="18" spans="1:10" s="17" customFormat="1" ht="17.100000000000001" customHeight="1" thickBot="1" x14ac:dyDescent="0.25">
      <c r="A18" s="2"/>
      <c r="B18" s="39" t="s">
        <v>564</v>
      </c>
      <c r="C18" s="28">
        <v>465</v>
      </c>
      <c r="D18" s="28">
        <v>430</v>
      </c>
      <c r="E18" s="28">
        <v>343</v>
      </c>
      <c r="F18" s="28">
        <v>508</v>
      </c>
      <c r="G18" s="28">
        <v>363</v>
      </c>
      <c r="H18" s="28">
        <v>396</v>
      </c>
      <c r="I18" s="28">
        <v>365</v>
      </c>
      <c r="J18" s="28">
        <v>498</v>
      </c>
    </row>
    <row r="19" spans="1:10" s="17" customFormat="1" ht="17.100000000000001" customHeight="1" thickBot="1" x14ac:dyDescent="0.25">
      <c r="A19" s="2"/>
      <c r="B19" s="39" t="s">
        <v>565</v>
      </c>
      <c r="C19" s="28">
        <v>206</v>
      </c>
      <c r="D19" s="28">
        <v>191</v>
      </c>
      <c r="E19" s="28">
        <v>148</v>
      </c>
      <c r="F19" s="28">
        <v>208</v>
      </c>
      <c r="G19" s="28">
        <v>193</v>
      </c>
      <c r="H19" s="28">
        <v>214</v>
      </c>
      <c r="I19" s="28">
        <v>146</v>
      </c>
      <c r="J19" s="28">
        <v>196</v>
      </c>
    </row>
    <row r="20" spans="1:10" s="17" customFormat="1" ht="17.100000000000001" customHeight="1" thickBot="1" x14ac:dyDescent="0.25">
      <c r="A20" s="2"/>
      <c r="B20" s="39" t="s">
        <v>37</v>
      </c>
      <c r="C20" s="28">
        <v>673</v>
      </c>
      <c r="D20" s="28">
        <v>595</v>
      </c>
      <c r="E20" s="28">
        <v>419</v>
      </c>
      <c r="F20" s="28">
        <v>614</v>
      </c>
      <c r="G20" s="28">
        <v>553</v>
      </c>
      <c r="H20" s="28">
        <v>608</v>
      </c>
      <c r="I20" s="28">
        <v>459</v>
      </c>
      <c r="J20" s="28">
        <v>592</v>
      </c>
    </row>
    <row r="21" spans="1:10" s="17" customFormat="1" ht="17.100000000000001" customHeight="1" thickBot="1" x14ac:dyDescent="0.25">
      <c r="A21" s="2"/>
      <c r="B21" s="39" t="s">
        <v>17</v>
      </c>
      <c r="C21" s="28">
        <v>87</v>
      </c>
      <c r="D21" s="28">
        <v>98</v>
      </c>
      <c r="E21" s="28">
        <v>93</v>
      </c>
      <c r="F21" s="28">
        <v>117</v>
      </c>
      <c r="G21" s="28">
        <v>41</v>
      </c>
      <c r="H21" s="28">
        <v>112</v>
      </c>
      <c r="I21" s="28">
        <v>81</v>
      </c>
      <c r="J21" s="28">
        <v>94</v>
      </c>
    </row>
    <row r="22" spans="1:10" s="17" customFormat="1" ht="17.100000000000001" customHeight="1" thickBot="1" x14ac:dyDescent="0.25">
      <c r="B22" s="40" t="s">
        <v>25</v>
      </c>
      <c r="C22" s="42">
        <v>14730</v>
      </c>
      <c r="D22" s="42">
        <v>14306</v>
      </c>
      <c r="E22" s="42">
        <v>11321</v>
      </c>
      <c r="F22" s="42">
        <v>14766</v>
      </c>
      <c r="G22" s="42">
        <f>SUM(G5:G21)</f>
        <v>12839</v>
      </c>
      <c r="H22" s="42">
        <f>SUM(H5:H21)</f>
        <v>14208</v>
      </c>
      <c r="I22" s="42">
        <f>SUM(I5:I21)</f>
        <v>11303</v>
      </c>
      <c r="J22" s="42">
        <f>SUM(J5:J21)</f>
        <v>14453</v>
      </c>
    </row>
    <row r="25" spans="1:10" ht="39" customHeight="1" x14ac:dyDescent="0.2">
      <c r="B25" s="17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1:10" ht="17.100000000000001" customHeight="1" thickBot="1" x14ac:dyDescent="0.25">
      <c r="B26" s="39" t="s">
        <v>12</v>
      </c>
      <c r="C26" s="29">
        <f t="shared" ref="C26:F43" si="0">+(G5-C5)/C5</f>
        <v>-6.7666126418152353E-2</v>
      </c>
      <c r="D26" s="29">
        <f t="shared" si="0"/>
        <v>-0.13266162888329136</v>
      </c>
      <c r="E26" s="29">
        <f t="shared" si="0"/>
        <v>-2.4502297090352222E-2</v>
      </c>
      <c r="F26" s="29">
        <f t="shared" si="0"/>
        <v>-6.1281337047353758E-2</v>
      </c>
    </row>
    <row r="27" spans="1:10" ht="17.100000000000001" customHeight="1" thickBot="1" x14ac:dyDescent="0.25">
      <c r="B27" s="39" t="s">
        <v>13</v>
      </c>
      <c r="C27" s="29">
        <f t="shared" si="0"/>
        <v>-0.1990521327014218</v>
      </c>
      <c r="D27" s="29">
        <f t="shared" si="0"/>
        <v>0.1859903381642512</v>
      </c>
      <c r="E27" s="29">
        <f t="shared" si="0"/>
        <v>8.8757396449704144E-3</v>
      </c>
      <c r="F27" s="29">
        <f t="shared" si="0"/>
        <v>0.22535211267605634</v>
      </c>
    </row>
    <row r="28" spans="1:10" ht="17.100000000000001" customHeight="1" thickBot="1" x14ac:dyDescent="0.25">
      <c r="B28" s="39" t="s">
        <v>562</v>
      </c>
      <c r="C28" s="29">
        <f t="shared" si="0"/>
        <v>4.5296167247386762E-2</v>
      </c>
      <c r="D28" s="29">
        <f t="shared" si="0"/>
        <v>-0.33441558441558439</v>
      </c>
      <c r="E28" s="29">
        <f t="shared" si="0"/>
        <v>-3.7735849056603774E-3</v>
      </c>
      <c r="F28" s="29">
        <f t="shared" si="0"/>
        <v>6.0240963855421686E-2</v>
      </c>
    </row>
    <row r="29" spans="1:10" ht="17.100000000000001" customHeight="1" thickBot="1" x14ac:dyDescent="0.25">
      <c r="B29" s="39" t="s">
        <v>53</v>
      </c>
      <c r="C29" s="29">
        <f t="shared" si="0"/>
        <v>-5.2631578947368418E-2</v>
      </c>
      <c r="D29" s="29">
        <f t="shared" si="0"/>
        <v>-2.7253668763102725E-2</v>
      </c>
      <c r="E29" s="29">
        <f t="shared" si="0"/>
        <v>6.0422960725075529E-3</v>
      </c>
      <c r="F29" s="29">
        <f t="shared" si="0"/>
        <v>1.8789144050104383E-2</v>
      </c>
    </row>
    <row r="30" spans="1:10" ht="17.100000000000001" customHeight="1" thickBot="1" x14ac:dyDescent="0.25">
      <c r="B30" s="39" t="s">
        <v>14</v>
      </c>
      <c r="C30" s="29">
        <f t="shared" si="0"/>
        <v>-6.5019505851755524E-3</v>
      </c>
      <c r="D30" s="29">
        <f t="shared" si="0"/>
        <v>-6.6026410564225688E-2</v>
      </c>
      <c r="E30" s="29">
        <f t="shared" si="0"/>
        <v>6.6006600660066007E-3</v>
      </c>
      <c r="F30" s="29">
        <f t="shared" si="0"/>
        <v>9.3209054593874838E-2</v>
      </c>
    </row>
    <row r="31" spans="1:10" ht="17.100000000000001" customHeight="1" thickBot="1" x14ac:dyDescent="0.25">
      <c r="B31" s="39" t="s">
        <v>15</v>
      </c>
      <c r="C31" s="29">
        <f t="shared" si="0"/>
        <v>-0.24725274725274726</v>
      </c>
      <c r="D31" s="29">
        <f t="shared" si="0"/>
        <v>-0.20786516853932585</v>
      </c>
      <c r="E31" s="29">
        <f t="shared" si="0"/>
        <v>-8.0882352941176475E-2</v>
      </c>
      <c r="F31" s="29">
        <f t="shared" si="0"/>
        <v>0.25824175824175827</v>
      </c>
    </row>
    <row r="32" spans="1:10" ht="17.100000000000001" customHeight="1" thickBot="1" x14ac:dyDescent="0.25">
      <c r="B32" s="39" t="s">
        <v>52</v>
      </c>
      <c r="C32" s="29">
        <f t="shared" si="0"/>
        <v>-0.10570469798657718</v>
      </c>
      <c r="D32" s="29">
        <f t="shared" si="0"/>
        <v>-1.6949152542372881E-3</v>
      </c>
      <c r="E32" s="29">
        <f t="shared" si="0"/>
        <v>-3.3542976939203356E-2</v>
      </c>
      <c r="F32" s="29">
        <f t="shared" si="0"/>
        <v>7.0921985815602842E-2</v>
      </c>
    </row>
    <row r="33" spans="1:26" ht="17.100000000000001" customHeight="1" thickBot="1" x14ac:dyDescent="0.25">
      <c r="B33" s="39" t="s">
        <v>36</v>
      </c>
      <c r="C33" s="29">
        <f t="shared" si="0"/>
        <v>-0.1934931506849315</v>
      </c>
      <c r="D33" s="29">
        <f t="shared" si="0"/>
        <v>0.11742424242424243</v>
      </c>
      <c r="E33" s="29">
        <f t="shared" si="0"/>
        <v>0.14224137931034483</v>
      </c>
      <c r="F33" s="29">
        <f t="shared" si="0"/>
        <v>7.2289156626506021E-2</v>
      </c>
    </row>
    <row r="34" spans="1:26" ht="17.100000000000001" customHeight="1" thickBot="1" x14ac:dyDescent="0.25">
      <c r="B34" s="39" t="s">
        <v>23</v>
      </c>
      <c r="C34" s="29">
        <f t="shared" si="0"/>
        <v>-9.4490934449093442E-2</v>
      </c>
      <c r="D34" s="29">
        <f t="shared" si="0"/>
        <v>8.4977238239757211E-2</v>
      </c>
      <c r="E34" s="29">
        <f t="shared" si="0"/>
        <v>-6.6791219056515652E-2</v>
      </c>
      <c r="F34" s="29">
        <f t="shared" si="0"/>
        <v>-1.2982054219167621E-2</v>
      </c>
    </row>
    <row r="35" spans="1:26" ht="17.100000000000001" customHeight="1" thickBot="1" x14ac:dyDescent="0.25">
      <c r="B35" s="39" t="s">
        <v>54</v>
      </c>
      <c r="C35" s="29">
        <f t="shared" si="0"/>
        <v>-4.5214327657075747E-2</v>
      </c>
      <c r="D35" s="29">
        <f t="shared" si="0"/>
        <v>-8.023694130317717E-2</v>
      </c>
      <c r="E35" s="29">
        <f t="shared" si="0"/>
        <v>3.8054968287526428E-2</v>
      </c>
      <c r="F35" s="29">
        <f t="shared" si="0"/>
        <v>3.8419319429198683E-3</v>
      </c>
    </row>
    <row r="36" spans="1:26" ht="17.100000000000001" customHeight="1" thickBot="1" x14ac:dyDescent="0.25">
      <c r="B36" s="39" t="s">
        <v>24</v>
      </c>
      <c r="C36" s="29">
        <f t="shared" si="0"/>
        <v>-0.14788732394366197</v>
      </c>
      <c r="D36" s="29">
        <f t="shared" si="0"/>
        <v>5.3191489361702128E-2</v>
      </c>
      <c r="E36" s="29">
        <f t="shared" si="0"/>
        <v>6.4039408866995079E-2</v>
      </c>
      <c r="F36" s="29">
        <f t="shared" si="0"/>
        <v>-9.451219512195122E-2</v>
      </c>
    </row>
    <row r="37" spans="1:26" ht="17.100000000000001" customHeight="1" thickBot="1" x14ac:dyDescent="0.25">
      <c r="B37" s="39" t="s">
        <v>16</v>
      </c>
      <c r="C37" s="29">
        <f t="shared" si="0"/>
        <v>-0.22698612862547288</v>
      </c>
      <c r="D37" s="29">
        <f t="shared" si="0"/>
        <v>0.18834688346883469</v>
      </c>
      <c r="E37" s="29">
        <f t="shared" si="0"/>
        <v>0.13381555153707053</v>
      </c>
      <c r="F37" s="29">
        <f t="shared" si="0"/>
        <v>-7.4906367041198503E-3</v>
      </c>
    </row>
    <row r="38" spans="1:26" ht="17.100000000000001" customHeight="1" thickBot="1" x14ac:dyDescent="0.25">
      <c r="B38" s="39" t="s">
        <v>563</v>
      </c>
      <c r="C38" s="29">
        <f t="shared" si="0"/>
        <v>-0.29013641133263379</v>
      </c>
      <c r="D38" s="29">
        <f t="shared" si="0"/>
        <v>2.4307518371961559E-2</v>
      </c>
      <c r="E38" s="29">
        <f t="shared" si="0"/>
        <v>-4.4179523141654978E-2</v>
      </c>
      <c r="F38" s="29">
        <f t="shared" si="0"/>
        <v>-0.16867469879518071</v>
      </c>
    </row>
    <row r="39" spans="1:26" ht="17.100000000000001" customHeight="1" thickBot="1" x14ac:dyDescent="0.25">
      <c r="B39" s="39" t="s">
        <v>564</v>
      </c>
      <c r="C39" s="29">
        <f t="shared" si="0"/>
        <v>-0.21935483870967742</v>
      </c>
      <c r="D39" s="29">
        <f t="shared" si="0"/>
        <v>-7.9069767441860464E-2</v>
      </c>
      <c r="E39" s="29">
        <f t="shared" si="0"/>
        <v>6.4139941690962099E-2</v>
      </c>
      <c r="F39" s="29">
        <f t="shared" si="0"/>
        <v>-1.968503937007874E-2</v>
      </c>
    </row>
    <row r="40" spans="1:26" ht="17.100000000000001" customHeight="1" thickBot="1" x14ac:dyDescent="0.25">
      <c r="B40" s="39" t="s">
        <v>565</v>
      </c>
      <c r="C40" s="29">
        <f t="shared" si="0"/>
        <v>-6.3106796116504854E-2</v>
      </c>
      <c r="D40" s="29">
        <f t="shared" si="0"/>
        <v>0.12041884816753927</v>
      </c>
      <c r="E40" s="29">
        <f t="shared" si="0"/>
        <v>-1.3513513513513514E-2</v>
      </c>
      <c r="F40" s="29">
        <f t="shared" si="0"/>
        <v>-5.7692307692307696E-2</v>
      </c>
    </row>
    <row r="41" spans="1:26" ht="17.100000000000001" customHeight="1" thickBot="1" x14ac:dyDescent="0.25">
      <c r="B41" s="39" t="s">
        <v>37</v>
      </c>
      <c r="C41" s="29">
        <f t="shared" si="0"/>
        <v>-0.17830609212481427</v>
      </c>
      <c r="D41" s="29">
        <f t="shared" si="0"/>
        <v>2.1848739495798318E-2</v>
      </c>
      <c r="E41" s="29">
        <f t="shared" si="0"/>
        <v>9.5465393794749401E-2</v>
      </c>
      <c r="F41" s="29">
        <f t="shared" si="0"/>
        <v>-3.5830618892508145E-2</v>
      </c>
    </row>
    <row r="42" spans="1:26" ht="17.100000000000001" customHeight="1" thickBot="1" x14ac:dyDescent="0.25">
      <c r="B42" s="39" t="s">
        <v>17</v>
      </c>
      <c r="C42" s="29">
        <f t="shared" si="0"/>
        <v>-0.52873563218390807</v>
      </c>
      <c r="D42" s="29">
        <f t="shared" si="0"/>
        <v>0.14285714285714285</v>
      </c>
      <c r="E42" s="29">
        <f t="shared" si="0"/>
        <v>-0.12903225806451613</v>
      </c>
      <c r="F42" s="29">
        <f t="shared" si="0"/>
        <v>-0.19658119658119658</v>
      </c>
    </row>
    <row r="43" spans="1:26" ht="17.100000000000001" customHeight="1" thickBot="1" x14ac:dyDescent="0.25">
      <c r="B43" s="40" t="s">
        <v>25</v>
      </c>
      <c r="C43" s="43">
        <f t="shared" si="0"/>
        <v>-0.128377460964019</v>
      </c>
      <c r="D43" s="43">
        <f t="shared" si="0"/>
        <v>-6.8502726128896966E-3</v>
      </c>
      <c r="E43" s="43">
        <f t="shared" si="0"/>
        <v>-1.5899655507464006E-3</v>
      </c>
      <c r="F43" s="43">
        <f t="shared" si="0"/>
        <v>-2.1197345252607341E-2</v>
      </c>
    </row>
    <row r="44" spans="1:26" x14ac:dyDescent="0.2">
      <c r="S44" s="20"/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28.47098578134975</v>
      </c>
      <c r="D50" s="64">
        <v>27.478884980216819</v>
      </c>
      <c r="E50" s="64">
        <v>22.599133365342045</v>
      </c>
      <c r="F50" s="64">
        <v>28.990108293570472</v>
      </c>
      <c r="G50" s="64">
        <f>+G5/$T50*100000</f>
        <v>26.311760167562806</v>
      </c>
      <c r="H50" s="64">
        <f>+H5/$T50*100000</f>
        <v>23.624553023113755</v>
      </c>
      <c r="I50" s="64">
        <f>+I5/$T50*100000</f>
        <v>21.852139800179277</v>
      </c>
      <c r="J50" s="64">
        <f>+J5/$T50*100000</f>
        <v>26.974985760660868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31.817479256436066</v>
      </c>
      <c r="D51" s="64">
        <v>31.214304294228743</v>
      </c>
      <c r="E51" s="64">
        <v>25.484142153259221</v>
      </c>
      <c r="F51" s="64">
        <v>26.765888947949769</v>
      </c>
      <c r="G51" s="64">
        <f t="shared" ref="G51:J67" si="1">+G6/$T51*100000</f>
        <v>25.049506124530136</v>
      </c>
      <c r="H51" s="64">
        <f t="shared" si="1"/>
        <v>36.388483748947621</v>
      </c>
      <c r="I51" s="64">
        <f t="shared" si="1"/>
        <v>25.271839019126556</v>
      </c>
      <c r="J51" s="64">
        <f t="shared" si="1"/>
        <v>32.238269716481092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28.566139072307166</v>
      </c>
      <c r="D52" s="64">
        <v>30.656344370280863</v>
      </c>
      <c r="E52" s="64">
        <v>26.376400188715678</v>
      </c>
      <c r="F52" s="64">
        <v>33.045150425107941</v>
      </c>
      <c r="G52" s="64">
        <f t="shared" si="1"/>
        <v>29.803150192975398</v>
      </c>
      <c r="H52" s="64">
        <f t="shared" si="1"/>
        <v>20.365485965199852</v>
      </c>
      <c r="I52" s="64">
        <f t="shared" si="1"/>
        <v>26.226772169818346</v>
      </c>
      <c r="J52" s="64">
        <f t="shared" si="1"/>
        <v>34.9690295597578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37.139052180793243</v>
      </c>
      <c r="D53" s="64">
        <v>40.538507757982565</v>
      </c>
      <c r="E53" s="64">
        <v>28.130494901241565</v>
      </c>
      <c r="F53" s="64">
        <v>40.708480536842025</v>
      </c>
      <c r="G53" s="64">
        <f t="shared" si="1"/>
        <v>34.307705311727766</v>
      </c>
      <c r="H53" s="64">
        <f t="shared" si="1"/>
        <v>38.451147982226288</v>
      </c>
      <c r="I53" s="64">
        <f t="shared" si="1"/>
        <v>27.595328185520163</v>
      </c>
      <c r="J53" s="64">
        <f t="shared" si="1"/>
        <v>40.440000464065577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35.312469434509147</v>
      </c>
      <c r="D54" s="64">
        <v>38.251348555196515</v>
      </c>
      <c r="E54" s="64">
        <v>27.827511674008509</v>
      </c>
      <c r="F54" s="64">
        <v>34.485909681815826</v>
      </c>
      <c r="G54" s="64">
        <f t="shared" si="1"/>
        <v>34.524769262471395</v>
      </c>
      <c r="H54" s="64">
        <f t="shared" si="1"/>
        <v>35.157422102359611</v>
      </c>
      <c r="I54" s="64">
        <f t="shared" si="1"/>
        <v>27.565588023700982</v>
      </c>
      <c r="J54" s="64">
        <f t="shared" si="1"/>
        <v>37.100570110587718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31.089746874797147</v>
      </c>
      <c r="D55" s="64">
        <v>30.406455734691715</v>
      </c>
      <c r="E55" s="64">
        <v>23.231898763584681</v>
      </c>
      <c r="F55" s="64">
        <v>31.089746874797147</v>
      </c>
      <c r="G55" s="64">
        <f t="shared" si="1"/>
        <v>23.27837710631082</v>
      </c>
      <c r="H55" s="64">
        <f t="shared" si="1"/>
        <v>23.958037751750553</v>
      </c>
      <c r="I55" s="64">
        <f t="shared" si="1"/>
        <v>21.239395169991624</v>
      </c>
      <c r="J55" s="64">
        <f t="shared" si="1"/>
        <v>38.91057195142465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25.119697889271023</v>
      </c>
      <c r="D56" s="64">
        <v>24.866815024613931</v>
      </c>
      <c r="E56" s="64">
        <v>20.104187740238721</v>
      </c>
      <c r="F56" s="64">
        <v>23.770989277766539</v>
      </c>
      <c r="G56" s="64">
        <f t="shared" si="1"/>
        <v>22.370885782147866</v>
      </c>
      <c r="H56" s="64">
        <f t="shared" si="1"/>
        <v>24.72129779678254</v>
      </c>
      <c r="I56" s="64">
        <f t="shared" si="1"/>
        <v>19.348927477617572</v>
      </c>
      <c r="J56" s="64">
        <f t="shared" si="1"/>
        <v>25.35087244355968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28.441632315928093</v>
      </c>
      <c r="D57" s="64">
        <v>25.7143525048117</v>
      </c>
      <c r="E57" s="64">
        <v>22.597461292107251</v>
      </c>
      <c r="F57" s="64">
        <v>28.29552804033257</v>
      </c>
      <c r="G57" s="64">
        <f t="shared" si="1"/>
        <v>22.637428657254432</v>
      </c>
      <c r="H57" s="64">
        <f t="shared" si="1"/>
        <v>28.356863923100033</v>
      </c>
      <c r="I57" s="64">
        <f t="shared" si="1"/>
        <v>25.473115049564434</v>
      </c>
      <c r="J57" s="64">
        <f t="shared" si="1"/>
        <v>29.942925803544608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36.804095572074623</v>
      </c>
      <c r="D58" s="64">
        <v>33.826916292883091</v>
      </c>
      <c r="E58" s="64">
        <v>27.474744985987368</v>
      </c>
      <c r="F58" s="64">
        <v>33.608760914666469</v>
      </c>
      <c r="G58" s="64">
        <f t="shared" si="1"/>
        <v>32.877346356324097</v>
      </c>
      <c r="H58" s="64">
        <f t="shared" si="1"/>
        <v>36.206858135959543</v>
      </c>
      <c r="I58" s="64">
        <f t="shared" si="1"/>
        <v>25.29416173274376</v>
      </c>
      <c r="J58" s="64">
        <f t="shared" si="1"/>
        <v>32.72542946904035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33.405473201376161</v>
      </c>
      <c r="D59" s="64">
        <v>36.426285223109531</v>
      </c>
      <c r="E59" s="64">
        <v>27.834625057400334</v>
      </c>
      <c r="F59" s="64">
        <v>35.739737036351947</v>
      </c>
      <c r="G59" s="64">
        <f t="shared" si="1"/>
        <v>31.159758149685267</v>
      </c>
      <c r="H59" s="64">
        <f t="shared" si="1"/>
        <v>32.731160467197078</v>
      </c>
      <c r="I59" s="64">
        <f t="shared" si="1"/>
        <v>28.227751386523003</v>
      </c>
      <c r="J59" s="64">
        <f t="shared" si="1"/>
        <v>35.049937057671805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26.925148088314486</v>
      </c>
      <c r="D60" s="64">
        <v>26.735534369382691</v>
      </c>
      <c r="E60" s="64">
        <v>19.245792471576905</v>
      </c>
      <c r="F60" s="64">
        <v>31.096649904813912</v>
      </c>
      <c r="G60" s="64">
        <f t="shared" si="1"/>
        <v>22.953509658021161</v>
      </c>
      <c r="H60" s="64">
        <f t="shared" si="1"/>
        <v>28.170216398480516</v>
      </c>
      <c r="I60" s="64">
        <f t="shared" si="1"/>
        <v>20.48743010798583</v>
      </c>
      <c r="J60" s="64">
        <f t="shared" si="1"/>
        <v>28.170216398480516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29.474469831226138</v>
      </c>
      <c r="D61" s="64">
        <v>27.430212781141094</v>
      </c>
      <c r="E61" s="64">
        <v>20.55407543085505</v>
      </c>
      <c r="F61" s="64">
        <v>29.771816311238506</v>
      </c>
      <c r="G61" s="64">
        <f t="shared" si="1"/>
        <v>22.706092048200624</v>
      </c>
      <c r="H61" s="64">
        <f t="shared" si="1"/>
        <v>32.484898411536619</v>
      </c>
      <c r="I61" s="64">
        <f t="shared" si="1"/>
        <v>23.224665112922988</v>
      </c>
      <c r="J61" s="64">
        <f t="shared" si="1"/>
        <v>29.447541889591349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28.235631530045321</v>
      </c>
      <c r="D62" s="64">
        <v>26.206102925839541</v>
      </c>
      <c r="E62" s="64">
        <v>21.124874376623623</v>
      </c>
      <c r="F62" s="64">
        <v>29.509642186700038</v>
      </c>
      <c r="G62" s="64">
        <f t="shared" si="1"/>
        <v>19.754835627502935</v>
      </c>
      <c r="H62" s="64">
        <f t="shared" si="1"/>
        <v>26.456586960114794</v>
      </c>
      <c r="I62" s="64">
        <f t="shared" si="1"/>
        <v>19.900843281808203</v>
      </c>
      <c r="J62" s="64">
        <f t="shared" si="1"/>
        <v>24.178867552952596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30.354897713786606</v>
      </c>
      <c r="D63" s="64">
        <v>28.070120466512346</v>
      </c>
      <c r="E63" s="64">
        <v>22.390817023287756</v>
      </c>
      <c r="F63" s="64">
        <v>33.161909760437844</v>
      </c>
      <c r="G63" s="64">
        <f t="shared" si="1"/>
        <v>23.378841568739588</v>
      </c>
      <c r="H63" s="64">
        <f t="shared" si="1"/>
        <v>25.50419080226137</v>
      </c>
      <c r="I63" s="64">
        <f t="shared" si="1"/>
        <v>23.507650613195455</v>
      </c>
      <c r="J63" s="64">
        <f t="shared" si="1"/>
        <v>32.073452069510509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31.018630753316057</v>
      </c>
      <c r="D64" s="64">
        <v>28.75999259166683</v>
      </c>
      <c r="E64" s="64">
        <v>22.285229861605711</v>
      </c>
      <c r="F64" s="64">
        <v>31.319782508202621</v>
      </c>
      <c r="G64" s="64">
        <f t="shared" si="1"/>
        <v>28.711692948527226</v>
      </c>
      <c r="H64" s="64">
        <f t="shared" si="1"/>
        <v>31.835763165724487</v>
      </c>
      <c r="I64" s="64">
        <f t="shared" si="1"/>
        <v>21.719726271942875</v>
      </c>
      <c r="J64" s="64">
        <f t="shared" si="1"/>
        <v>29.157988693841119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30.477670690806065</v>
      </c>
      <c r="D65" s="64">
        <v>26.945340358142069</v>
      </c>
      <c r="E65" s="64">
        <v>18.974953966489959</v>
      </c>
      <c r="F65" s="64">
        <v>27.805779798149963</v>
      </c>
      <c r="G65" s="64">
        <f t="shared" si="1"/>
        <v>24.910931033659487</v>
      </c>
      <c r="H65" s="64">
        <f t="shared" si="1"/>
        <v>27.388510069556904</v>
      </c>
      <c r="I65" s="64">
        <f t="shared" si="1"/>
        <v>20.676523226852993</v>
      </c>
      <c r="J65" s="64">
        <f t="shared" si="1"/>
        <v>26.667759804568568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27.196678879121702</v>
      </c>
      <c r="D66" s="64">
        <v>30.635339427056632</v>
      </c>
      <c r="E66" s="64">
        <v>29.072311905268027</v>
      </c>
      <c r="F66" s="64">
        <v>36.574844009853322</v>
      </c>
      <c r="G66" s="64">
        <f t="shared" si="1"/>
        <v>12.722527873196738</v>
      </c>
      <c r="H66" s="64">
        <f t="shared" si="1"/>
        <v>34.754222482878887</v>
      </c>
      <c r="I66" s="64">
        <f t="shared" si="1"/>
        <v>25.134750188510626</v>
      </c>
      <c r="J66" s="64">
        <f t="shared" si="1"/>
        <v>29.168722440987644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31.02658175535888</v>
      </c>
      <c r="D67" s="66">
        <v>30.133488023907947</v>
      </c>
      <c r="E67" s="66">
        <v>23.846023900367811</v>
      </c>
      <c r="F67" s="66">
        <v>31.102410468406596</v>
      </c>
      <c r="G67" s="66">
        <f t="shared" si="1"/>
        <v>26.714647469129957</v>
      </c>
      <c r="H67" s="66">
        <f t="shared" si="1"/>
        <v>29.563183366414702</v>
      </c>
      <c r="I67" s="66">
        <f t="shared" si="1"/>
        <v>23.518627645733769</v>
      </c>
      <c r="J67" s="66">
        <f t="shared" si="1"/>
        <v>30.072965174182979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8" width="12.28515625" style="2" customWidth="1"/>
    <col min="19" max="19" width="0.140625" style="2" hidden="1" customWidth="1"/>
    <col min="20" max="20" width="12.28515625" style="2" hidden="1" customWidth="1"/>
    <col min="21" max="21" width="12.28515625" style="2" customWidth="1"/>
    <col min="22" max="22" width="11.7109375" style="2" customWidth="1"/>
    <col min="23" max="23" width="12.140625" style="2" customWidth="1"/>
    <col min="24" max="70" width="12.28515625" style="2" customWidth="1"/>
    <col min="71" max="16384" width="9.140625" style="2"/>
  </cols>
  <sheetData>
    <row r="1" spans="1:10" s="17" customFormat="1" ht="17.25" customHeight="1" x14ac:dyDescent="0.2">
      <c r="F1" s="6"/>
    </row>
    <row r="2" spans="1:10" s="18" customFormat="1" ht="39" customHeight="1" x14ac:dyDescent="0.2">
      <c r="A2" s="38"/>
      <c r="B2" s="38"/>
      <c r="C2" s="47"/>
      <c r="D2" s="48"/>
    </row>
    <row r="3" spans="1:10" s="17" customFormat="1" ht="12" customHeight="1" x14ac:dyDescent="0.2"/>
    <row r="4" spans="1:10" s="17" customFormat="1" ht="39" customHeight="1" x14ac:dyDescent="0.2"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0" s="17" customFormat="1" ht="17.100000000000001" customHeight="1" thickBot="1" x14ac:dyDescent="0.3">
      <c r="B5" s="39" t="s">
        <v>12</v>
      </c>
      <c r="C5" s="28">
        <v>2</v>
      </c>
      <c r="D5" s="28">
        <v>2</v>
      </c>
      <c r="E5" s="28">
        <v>4</v>
      </c>
      <c r="F5" s="28">
        <v>5</v>
      </c>
      <c r="G5" s="28">
        <v>2</v>
      </c>
      <c r="H5" s="28">
        <v>0</v>
      </c>
      <c r="I5" s="73">
        <v>2</v>
      </c>
      <c r="J5" s="73">
        <v>4</v>
      </c>
    </row>
    <row r="6" spans="1:10" s="17" customFormat="1" ht="17.100000000000001" customHeight="1" thickBot="1" x14ac:dyDescent="0.3">
      <c r="B6" s="39" t="s">
        <v>13</v>
      </c>
      <c r="C6" s="28">
        <v>1</v>
      </c>
      <c r="D6" s="28">
        <v>0</v>
      </c>
      <c r="E6" s="28">
        <v>0</v>
      </c>
      <c r="F6" s="28">
        <v>0</v>
      </c>
      <c r="G6" s="28">
        <v>0</v>
      </c>
      <c r="H6" s="28">
        <v>3</v>
      </c>
      <c r="I6" s="73">
        <v>0</v>
      </c>
      <c r="J6" s="73">
        <v>0</v>
      </c>
    </row>
    <row r="7" spans="1:10" s="17" customFormat="1" ht="17.100000000000001" customHeight="1" thickBot="1" x14ac:dyDescent="0.3">
      <c r="B7" s="39" t="s">
        <v>562</v>
      </c>
      <c r="C7" s="28">
        <v>0</v>
      </c>
      <c r="D7" s="28">
        <v>0</v>
      </c>
      <c r="E7" s="28">
        <v>1</v>
      </c>
      <c r="F7" s="28">
        <v>0</v>
      </c>
      <c r="G7" s="28">
        <v>0</v>
      </c>
      <c r="H7" s="28">
        <v>1</v>
      </c>
      <c r="I7" s="73">
        <v>0</v>
      </c>
      <c r="J7" s="73">
        <v>0</v>
      </c>
    </row>
    <row r="8" spans="1:10" s="17" customFormat="1" ht="17.100000000000001" customHeight="1" thickBot="1" x14ac:dyDescent="0.3">
      <c r="B8" s="39" t="s">
        <v>53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73">
        <v>1</v>
      </c>
      <c r="J8" s="73">
        <v>1</v>
      </c>
    </row>
    <row r="9" spans="1:10" s="17" customFormat="1" ht="17.100000000000001" customHeight="1" thickBot="1" x14ac:dyDescent="0.3">
      <c r="B9" s="39" t="s">
        <v>14</v>
      </c>
      <c r="C9" s="28">
        <v>1</v>
      </c>
      <c r="D9" s="28">
        <v>1</v>
      </c>
      <c r="E9" s="28">
        <v>1</v>
      </c>
      <c r="F9" s="28">
        <v>0</v>
      </c>
      <c r="G9" s="28">
        <v>1</v>
      </c>
      <c r="H9" s="28">
        <v>0</v>
      </c>
      <c r="I9" s="73">
        <v>1</v>
      </c>
      <c r="J9" s="73">
        <v>0</v>
      </c>
    </row>
    <row r="10" spans="1:10" s="17" customFormat="1" ht="17.100000000000001" customHeight="1" thickBot="1" x14ac:dyDescent="0.3">
      <c r="B10" s="39" t="s">
        <v>15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73">
        <v>0</v>
      </c>
      <c r="J10" s="73">
        <v>0</v>
      </c>
    </row>
    <row r="11" spans="1:10" s="17" customFormat="1" ht="17.100000000000001" customHeight="1" thickBot="1" x14ac:dyDescent="0.3">
      <c r="B11" s="39" t="s">
        <v>52</v>
      </c>
      <c r="C11" s="28">
        <v>0</v>
      </c>
      <c r="D11" s="28">
        <v>0</v>
      </c>
      <c r="E11" s="28">
        <v>0</v>
      </c>
      <c r="F11" s="28">
        <v>2</v>
      </c>
      <c r="G11" s="28">
        <v>0</v>
      </c>
      <c r="H11" s="28">
        <v>0</v>
      </c>
      <c r="I11" s="73">
        <v>0</v>
      </c>
      <c r="J11" s="73">
        <v>1</v>
      </c>
    </row>
    <row r="12" spans="1:10" s="17" customFormat="1" ht="17.100000000000001" customHeight="1" thickBot="1" x14ac:dyDescent="0.3">
      <c r="B12" s="39" t="s">
        <v>36</v>
      </c>
      <c r="C12" s="28">
        <v>0</v>
      </c>
      <c r="D12" s="28">
        <v>0</v>
      </c>
      <c r="E12" s="28">
        <v>2</v>
      </c>
      <c r="F12" s="28">
        <v>1</v>
      </c>
      <c r="G12" s="28">
        <v>1</v>
      </c>
      <c r="H12" s="28">
        <v>0</v>
      </c>
      <c r="I12" s="73">
        <v>1</v>
      </c>
      <c r="J12" s="73">
        <v>0</v>
      </c>
    </row>
    <row r="13" spans="1:10" s="17" customFormat="1" ht="17.100000000000001" customHeight="1" thickBot="1" x14ac:dyDescent="0.3">
      <c r="B13" s="39" t="s">
        <v>23</v>
      </c>
      <c r="C13" s="28">
        <v>4</v>
      </c>
      <c r="D13" s="28">
        <v>6</v>
      </c>
      <c r="E13" s="28">
        <v>0</v>
      </c>
      <c r="F13" s="28">
        <v>2</v>
      </c>
      <c r="G13" s="28">
        <v>1</v>
      </c>
      <c r="H13" s="28">
        <v>2</v>
      </c>
      <c r="I13" s="73">
        <v>2</v>
      </c>
      <c r="J13" s="73">
        <v>1</v>
      </c>
    </row>
    <row r="14" spans="1:10" s="17" customFormat="1" ht="17.100000000000001" customHeight="1" thickBot="1" x14ac:dyDescent="0.3">
      <c r="B14" s="39" t="s">
        <v>54</v>
      </c>
      <c r="C14" s="28">
        <v>4</v>
      </c>
      <c r="D14" s="28">
        <v>1</v>
      </c>
      <c r="E14" s="28">
        <v>1</v>
      </c>
      <c r="F14" s="28">
        <v>3</v>
      </c>
      <c r="G14" s="28">
        <v>2</v>
      </c>
      <c r="H14" s="28">
        <v>2</v>
      </c>
      <c r="I14" s="73">
        <v>4</v>
      </c>
      <c r="J14" s="73">
        <v>2</v>
      </c>
    </row>
    <row r="15" spans="1:10" s="17" customFormat="1" ht="17.100000000000001" customHeight="1" thickBot="1" x14ac:dyDescent="0.3">
      <c r="B15" s="39" t="s">
        <v>24</v>
      </c>
      <c r="C15" s="28">
        <v>1</v>
      </c>
      <c r="D15" s="28">
        <v>1</v>
      </c>
      <c r="E15" s="28">
        <v>0</v>
      </c>
      <c r="F15" s="28">
        <v>0</v>
      </c>
      <c r="G15" s="28">
        <v>0</v>
      </c>
      <c r="H15" s="28">
        <v>0</v>
      </c>
      <c r="I15" s="73">
        <v>0</v>
      </c>
      <c r="J15" s="73">
        <v>0</v>
      </c>
    </row>
    <row r="16" spans="1:10" s="17" customFormat="1" ht="17.100000000000001" customHeight="1" thickBot="1" x14ac:dyDescent="0.3">
      <c r="B16" s="39" t="s">
        <v>16</v>
      </c>
      <c r="C16" s="28">
        <v>3</v>
      </c>
      <c r="D16" s="28">
        <v>0</v>
      </c>
      <c r="E16" s="28">
        <v>2</v>
      </c>
      <c r="F16" s="28">
        <v>0</v>
      </c>
      <c r="G16" s="28">
        <v>1</v>
      </c>
      <c r="H16" s="28">
        <v>3</v>
      </c>
      <c r="I16" s="73">
        <v>2</v>
      </c>
      <c r="J16" s="73">
        <v>1</v>
      </c>
    </row>
    <row r="17" spans="2:10" s="17" customFormat="1" ht="17.100000000000001" customHeight="1" thickBot="1" x14ac:dyDescent="0.3">
      <c r="B17" s="39" t="s">
        <v>563</v>
      </c>
      <c r="C17" s="28">
        <v>2</v>
      </c>
      <c r="D17" s="28">
        <v>4</v>
      </c>
      <c r="E17" s="28">
        <v>4</v>
      </c>
      <c r="F17" s="28">
        <v>2</v>
      </c>
      <c r="G17" s="28">
        <v>3</v>
      </c>
      <c r="H17" s="28">
        <v>2</v>
      </c>
      <c r="I17" s="73">
        <v>1</v>
      </c>
      <c r="J17" s="73">
        <v>1</v>
      </c>
    </row>
    <row r="18" spans="2:10" s="17" customFormat="1" ht="17.100000000000001" customHeight="1" thickBot="1" x14ac:dyDescent="0.3">
      <c r="B18" s="39" t="s">
        <v>564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73">
        <v>0</v>
      </c>
      <c r="J18" s="73">
        <v>1</v>
      </c>
    </row>
    <row r="19" spans="2:10" s="17" customFormat="1" ht="17.100000000000001" customHeight="1" thickBot="1" x14ac:dyDescent="0.3">
      <c r="B19" s="39" t="s">
        <v>565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73">
        <v>0</v>
      </c>
      <c r="J19" s="73">
        <v>0</v>
      </c>
    </row>
    <row r="20" spans="2:10" s="17" customFormat="1" ht="17.100000000000001" customHeight="1" thickBot="1" x14ac:dyDescent="0.3">
      <c r="B20" s="39" t="s">
        <v>37</v>
      </c>
      <c r="C20" s="28">
        <v>0</v>
      </c>
      <c r="D20" s="28">
        <v>0</v>
      </c>
      <c r="E20" s="28">
        <v>2</v>
      </c>
      <c r="F20" s="28">
        <v>0</v>
      </c>
      <c r="G20" s="28">
        <v>1</v>
      </c>
      <c r="H20" s="28">
        <v>0</v>
      </c>
      <c r="I20" s="73">
        <v>0</v>
      </c>
      <c r="J20" s="73">
        <v>0</v>
      </c>
    </row>
    <row r="21" spans="2:10" s="17" customFormat="1" ht="17.100000000000001" customHeight="1" thickBot="1" x14ac:dyDescent="0.3">
      <c r="B21" s="39" t="s">
        <v>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73">
        <v>0</v>
      </c>
      <c r="J21" s="73">
        <v>0</v>
      </c>
    </row>
    <row r="22" spans="2:10" s="17" customFormat="1" ht="17.100000000000001" customHeight="1" thickBot="1" x14ac:dyDescent="0.25">
      <c r="B22" s="40" t="s">
        <v>25</v>
      </c>
      <c r="C22" s="42">
        <v>18</v>
      </c>
      <c r="D22" s="42">
        <v>15</v>
      </c>
      <c r="E22" s="42">
        <v>17</v>
      </c>
      <c r="F22" s="42">
        <v>15</v>
      </c>
      <c r="G22" s="42">
        <f t="shared" ref="G22" si="0">SUM(G5:G21)</f>
        <v>12</v>
      </c>
      <c r="H22" s="42">
        <f>SUM(H5:H21)</f>
        <v>13</v>
      </c>
      <c r="I22" s="42">
        <f>SUM(I5:I21)</f>
        <v>14</v>
      </c>
      <c r="J22" s="42">
        <f>SUM(J5:J21)</f>
        <v>12</v>
      </c>
    </row>
    <row r="25" spans="2:10" ht="39" customHeight="1" x14ac:dyDescent="0.2">
      <c r="B25" s="17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49">
        <f t="shared" ref="C26:F43" si="1">+IF(C5&gt;0,(G5-C5)/C5,"-")</f>
        <v>0</v>
      </c>
      <c r="D26" s="49">
        <f t="shared" si="1"/>
        <v>-1</v>
      </c>
      <c r="E26" s="49">
        <f t="shared" si="1"/>
        <v>-0.5</v>
      </c>
      <c r="F26" s="49">
        <f t="shared" si="1"/>
        <v>-0.2</v>
      </c>
    </row>
    <row r="27" spans="2:10" ht="17.100000000000001" customHeight="1" thickBot="1" x14ac:dyDescent="0.25">
      <c r="B27" s="39" t="s">
        <v>13</v>
      </c>
      <c r="C27" s="49">
        <f t="shared" si="1"/>
        <v>-1</v>
      </c>
      <c r="D27" s="49" t="str">
        <f t="shared" si="1"/>
        <v>-</v>
      </c>
      <c r="E27" s="49" t="str">
        <f t="shared" si="1"/>
        <v>-</v>
      </c>
      <c r="F27" s="49" t="str">
        <f t="shared" si="1"/>
        <v>-</v>
      </c>
    </row>
    <row r="28" spans="2:10" ht="17.100000000000001" customHeight="1" thickBot="1" x14ac:dyDescent="0.25">
      <c r="B28" s="39" t="s">
        <v>562</v>
      </c>
      <c r="C28" s="49" t="str">
        <f t="shared" si="1"/>
        <v>-</v>
      </c>
      <c r="D28" s="49" t="str">
        <f t="shared" si="1"/>
        <v>-</v>
      </c>
      <c r="E28" s="49">
        <f t="shared" si="1"/>
        <v>-1</v>
      </c>
      <c r="F28" s="49" t="str">
        <f t="shared" si="1"/>
        <v>-</v>
      </c>
    </row>
    <row r="29" spans="2:10" ht="17.100000000000001" customHeight="1" thickBot="1" x14ac:dyDescent="0.25">
      <c r="B29" s="39" t="s">
        <v>53</v>
      </c>
      <c r="C29" s="49" t="str">
        <f t="shared" si="1"/>
        <v>-</v>
      </c>
      <c r="D29" s="49" t="str">
        <f t="shared" si="1"/>
        <v>-</v>
      </c>
      <c r="E29" s="49" t="str">
        <f t="shared" si="1"/>
        <v>-</v>
      </c>
      <c r="F29" s="49" t="str">
        <f t="shared" si="1"/>
        <v>-</v>
      </c>
    </row>
    <row r="30" spans="2:10" ht="17.100000000000001" customHeight="1" thickBot="1" x14ac:dyDescent="0.25">
      <c r="B30" s="39" t="s">
        <v>14</v>
      </c>
      <c r="C30" s="49">
        <f t="shared" si="1"/>
        <v>0</v>
      </c>
      <c r="D30" s="49">
        <f t="shared" si="1"/>
        <v>-1</v>
      </c>
      <c r="E30" s="49">
        <f t="shared" si="1"/>
        <v>0</v>
      </c>
      <c r="F30" s="49" t="str">
        <f t="shared" si="1"/>
        <v>-</v>
      </c>
    </row>
    <row r="31" spans="2:10" ht="17.100000000000001" customHeight="1" thickBot="1" x14ac:dyDescent="0.25">
      <c r="B31" s="39" t="s">
        <v>15</v>
      </c>
      <c r="C31" s="49" t="str">
        <f t="shared" si="1"/>
        <v>-</v>
      </c>
      <c r="D31" s="49" t="str">
        <f t="shared" si="1"/>
        <v>-</v>
      </c>
      <c r="E31" s="49" t="str">
        <f t="shared" si="1"/>
        <v>-</v>
      </c>
      <c r="F31" s="49" t="str">
        <f t="shared" si="1"/>
        <v>-</v>
      </c>
    </row>
    <row r="32" spans="2:10" ht="17.100000000000001" customHeight="1" thickBot="1" x14ac:dyDescent="0.25">
      <c r="B32" s="39" t="s">
        <v>52</v>
      </c>
      <c r="C32" s="49" t="str">
        <f t="shared" si="1"/>
        <v>-</v>
      </c>
      <c r="D32" s="49" t="str">
        <f t="shared" si="1"/>
        <v>-</v>
      </c>
      <c r="E32" s="49" t="str">
        <f t="shared" si="1"/>
        <v>-</v>
      </c>
      <c r="F32" s="49">
        <f t="shared" si="1"/>
        <v>-0.5</v>
      </c>
    </row>
    <row r="33" spans="1:26" ht="17.100000000000001" customHeight="1" thickBot="1" x14ac:dyDescent="0.25">
      <c r="B33" s="39" t="s">
        <v>36</v>
      </c>
      <c r="C33" s="49" t="str">
        <f t="shared" si="1"/>
        <v>-</v>
      </c>
      <c r="D33" s="49" t="str">
        <f t="shared" si="1"/>
        <v>-</v>
      </c>
      <c r="E33" s="49">
        <f t="shared" si="1"/>
        <v>-0.5</v>
      </c>
      <c r="F33" s="49">
        <f t="shared" si="1"/>
        <v>-1</v>
      </c>
    </row>
    <row r="34" spans="1:26" ht="17.100000000000001" customHeight="1" thickBot="1" x14ac:dyDescent="0.25">
      <c r="B34" s="39" t="s">
        <v>23</v>
      </c>
      <c r="C34" s="49">
        <f t="shared" si="1"/>
        <v>-0.75</v>
      </c>
      <c r="D34" s="49">
        <f t="shared" si="1"/>
        <v>-0.66666666666666663</v>
      </c>
      <c r="E34" s="49" t="str">
        <f t="shared" si="1"/>
        <v>-</v>
      </c>
      <c r="F34" s="49">
        <f t="shared" si="1"/>
        <v>-0.5</v>
      </c>
    </row>
    <row r="35" spans="1:26" ht="17.100000000000001" customHeight="1" thickBot="1" x14ac:dyDescent="0.25">
      <c r="B35" s="39" t="s">
        <v>54</v>
      </c>
      <c r="C35" s="49">
        <f t="shared" si="1"/>
        <v>-0.5</v>
      </c>
      <c r="D35" s="49">
        <f t="shared" si="1"/>
        <v>1</v>
      </c>
      <c r="E35" s="49">
        <f t="shared" si="1"/>
        <v>3</v>
      </c>
      <c r="F35" s="49">
        <f t="shared" si="1"/>
        <v>-0.33333333333333331</v>
      </c>
    </row>
    <row r="36" spans="1:26" ht="17.100000000000001" customHeight="1" thickBot="1" x14ac:dyDescent="0.25">
      <c r="B36" s="39" t="s">
        <v>24</v>
      </c>
      <c r="C36" s="49">
        <f t="shared" si="1"/>
        <v>-1</v>
      </c>
      <c r="D36" s="49">
        <f t="shared" si="1"/>
        <v>-1</v>
      </c>
      <c r="E36" s="49" t="str">
        <f t="shared" si="1"/>
        <v>-</v>
      </c>
      <c r="F36" s="49" t="str">
        <f t="shared" si="1"/>
        <v>-</v>
      </c>
    </row>
    <row r="37" spans="1:26" ht="17.100000000000001" customHeight="1" thickBot="1" x14ac:dyDescent="0.25">
      <c r="B37" s="39" t="s">
        <v>16</v>
      </c>
      <c r="C37" s="49">
        <f t="shared" si="1"/>
        <v>-0.66666666666666663</v>
      </c>
      <c r="D37" s="49" t="str">
        <f t="shared" si="1"/>
        <v>-</v>
      </c>
      <c r="E37" s="49">
        <f t="shared" si="1"/>
        <v>0</v>
      </c>
      <c r="F37" s="49" t="str">
        <f t="shared" si="1"/>
        <v>-</v>
      </c>
    </row>
    <row r="38" spans="1:26" ht="17.100000000000001" customHeight="1" thickBot="1" x14ac:dyDescent="0.25">
      <c r="B38" s="39" t="s">
        <v>563</v>
      </c>
      <c r="C38" s="49">
        <f t="shared" si="1"/>
        <v>0.5</v>
      </c>
      <c r="D38" s="49">
        <f t="shared" si="1"/>
        <v>-0.5</v>
      </c>
      <c r="E38" s="49">
        <f t="shared" si="1"/>
        <v>-0.75</v>
      </c>
      <c r="F38" s="49">
        <f t="shared" si="1"/>
        <v>-0.5</v>
      </c>
    </row>
    <row r="39" spans="1:26" ht="17.100000000000001" customHeight="1" thickBot="1" x14ac:dyDescent="0.25">
      <c r="B39" s="39" t="s">
        <v>564</v>
      </c>
      <c r="C39" s="49" t="str">
        <f t="shared" si="1"/>
        <v>-</v>
      </c>
      <c r="D39" s="49" t="str">
        <f t="shared" si="1"/>
        <v>-</v>
      </c>
      <c r="E39" s="49" t="str">
        <f t="shared" si="1"/>
        <v>-</v>
      </c>
      <c r="F39" s="49" t="str">
        <f t="shared" si="1"/>
        <v>-</v>
      </c>
    </row>
    <row r="40" spans="1:26" ht="17.100000000000001" customHeight="1" thickBot="1" x14ac:dyDescent="0.25">
      <c r="B40" s="39" t="s">
        <v>565</v>
      </c>
      <c r="C40" s="49" t="str">
        <f t="shared" si="1"/>
        <v>-</v>
      </c>
      <c r="D40" s="49" t="str">
        <f t="shared" si="1"/>
        <v>-</v>
      </c>
      <c r="E40" s="49" t="str">
        <f t="shared" si="1"/>
        <v>-</v>
      </c>
      <c r="F40" s="49" t="str">
        <f t="shared" si="1"/>
        <v>-</v>
      </c>
    </row>
    <row r="41" spans="1:26" ht="17.100000000000001" customHeight="1" thickBot="1" x14ac:dyDescent="0.25">
      <c r="B41" s="39" t="s">
        <v>37</v>
      </c>
      <c r="C41" s="49" t="str">
        <f t="shared" si="1"/>
        <v>-</v>
      </c>
      <c r="D41" s="49" t="str">
        <f t="shared" si="1"/>
        <v>-</v>
      </c>
      <c r="E41" s="49">
        <f t="shared" si="1"/>
        <v>-1</v>
      </c>
      <c r="F41" s="49" t="str">
        <f t="shared" si="1"/>
        <v>-</v>
      </c>
    </row>
    <row r="42" spans="1:26" ht="17.100000000000001" customHeight="1" thickBot="1" x14ac:dyDescent="0.25">
      <c r="B42" s="39" t="s">
        <v>17</v>
      </c>
      <c r="C42" s="49" t="str">
        <f t="shared" si="1"/>
        <v>-</v>
      </c>
      <c r="D42" s="49" t="str">
        <f t="shared" si="1"/>
        <v>-</v>
      </c>
      <c r="E42" s="49" t="str">
        <f t="shared" si="1"/>
        <v>-</v>
      </c>
      <c r="F42" s="49" t="str">
        <f t="shared" si="1"/>
        <v>-</v>
      </c>
    </row>
    <row r="43" spans="1:26" ht="17.100000000000001" customHeight="1" thickBot="1" x14ac:dyDescent="0.25">
      <c r="A43" s="19"/>
      <c r="B43" s="40" t="s">
        <v>25</v>
      </c>
      <c r="C43" s="50">
        <f t="shared" si="1"/>
        <v>-0.33333333333333331</v>
      </c>
      <c r="D43" s="50">
        <f t="shared" si="1"/>
        <v>-0.13333333333333333</v>
      </c>
      <c r="E43" s="50">
        <f t="shared" si="1"/>
        <v>-0.17647058823529413</v>
      </c>
      <c r="F43" s="50">
        <f t="shared" si="1"/>
        <v>-0.2</v>
      </c>
    </row>
    <row r="46" spans="1:2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3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599</v>
      </c>
      <c r="I49" s="25" t="s">
        <v>602</v>
      </c>
      <c r="J49" s="25" t="s">
        <v>604</v>
      </c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  <c r="W49" s="65"/>
    </row>
    <row r="50" spans="1:23" ht="15" thickBot="1" x14ac:dyDescent="0.25">
      <c r="A50" s="65"/>
      <c r="B50" s="39" t="s">
        <v>573</v>
      </c>
      <c r="C50" s="64">
        <v>0.23072111654254254</v>
      </c>
      <c r="D50" s="64">
        <v>0.23072111654254254</v>
      </c>
      <c r="E50" s="64">
        <v>0.46144223308508509</v>
      </c>
      <c r="F50" s="64">
        <v>0.57680279135635637</v>
      </c>
      <c r="G50" s="64">
        <f t="shared" ref="G50:J67" si="2">+G5/$T50*1000000</f>
        <v>0.22869848037864235</v>
      </c>
      <c r="H50" s="64">
        <f t="shared" si="2"/>
        <v>0</v>
      </c>
      <c r="I50" s="64">
        <f t="shared" si="2"/>
        <v>0.22869848037864235</v>
      </c>
      <c r="J50" s="64">
        <f t="shared" si="2"/>
        <v>0.4573969607572847</v>
      </c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  <c r="W50" s="65"/>
    </row>
    <row r="51" spans="1:23" ht="15" thickBot="1" x14ac:dyDescent="0.25">
      <c r="A51" s="65"/>
      <c r="B51" s="39" t="s">
        <v>574</v>
      </c>
      <c r="C51" s="64">
        <v>0.75396870275914851</v>
      </c>
      <c r="D51" s="64">
        <v>0</v>
      </c>
      <c r="E51" s="64">
        <v>0</v>
      </c>
      <c r="F51" s="64">
        <v>0</v>
      </c>
      <c r="G51" s="64">
        <f t="shared" si="2"/>
        <v>0</v>
      </c>
      <c r="H51" s="64">
        <f t="shared" ref="H51:J51" si="3">+H6/$T51*1000000</f>
        <v>2.2233289459642136</v>
      </c>
      <c r="I51" s="64">
        <f t="shared" si="3"/>
        <v>0</v>
      </c>
      <c r="J51" s="64">
        <f t="shared" si="3"/>
        <v>0</v>
      </c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  <c r="W51" s="65"/>
    </row>
    <row r="52" spans="1:23" ht="15" thickBot="1" x14ac:dyDescent="0.25">
      <c r="A52" s="65"/>
      <c r="B52" s="39" t="s">
        <v>575</v>
      </c>
      <c r="C52" s="64">
        <v>0</v>
      </c>
      <c r="D52" s="64">
        <v>0</v>
      </c>
      <c r="E52" s="64">
        <v>0.99533585617795006</v>
      </c>
      <c r="F52" s="64">
        <v>0</v>
      </c>
      <c r="G52" s="64">
        <f t="shared" si="2"/>
        <v>0</v>
      </c>
      <c r="H52" s="64">
        <f t="shared" ref="H52:J52" si="4">+H7/$T52*1000000</f>
        <v>0.99343833976584672</v>
      </c>
      <c r="I52" s="64">
        <f t="shared" si="4"/>
        <v>0</v>
      </c>
      <c r="J52" s="64">
        <f t="shared" si="4"/>
        <v>0</v>
      </c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  <c r="W52" s="65"/>
    </row>
    <row r="53" spans="1:23" ht="15" thickBot="1" x14ac:dyDescent="0.25">
      <c r="A53" s="65"/>
      <c r="B53" s="39" t="s">
        <v>53</v>
      </c>
      <c r="C53" s="64">
        <v>0</v>
      </c>
      <c r="D53" s="64">
        <v>0</v>
      </c>
      <c r="E53" s="64">
        <v>0</v>
      </c>
      <c r="F53" s="64">
        <v>0</v>
      </c>
      <c r="G53" s="64">
        <f t="shared" si="2"/>
        <v>0</v>
      </c>
      <c r="H53" s="64">
        <f t="shared" ref="H53:J53" si="5">+H8/$T53*1000000</f>
        <v>0</v>
      </c>
      <c r="I53" s="64">
        <f t="shared" si="5"/>
        <v>0.82868853409970444</v>
      </c>
      <c r="J53" s="64">
        <f t="shared" si="5"/>
        <v>0.82868853409970444</v>
      </c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  <c r="W53" s="65"/>
    </row>
    <row r="54" spans="1:23" ht="15" thickBot="1" x14ac:dyDescent="0.25">
      <c r="A54" s="65"/>
      <c r="B54" s="39" t="s">
        <v>14</v>
      </c>
      <c r="C54" s="64">
        <v>0.45919986260740109</v>
      </c>
      <c r="D54" s="64">
        <v>0.45919986260740109</v>
      </c>
      <c r="E54" s="64">
        <v>0.45919986260740109</v>
      </c>
      <c r="F54" s="64">
        <v>0</v>
      </c>
      <c r="G54" s="64">
        <f t="shared" si="2"/>
        <v>0.45189488563444236</v>
      </c>
      <c r="H54" s="64">
        <f t="shared" ref="H54:J54" si="6">+H9/$T54*1000000</f>
        <v>0</v>
      </c>
      <c r="I54" s="64">
        <f t="shared" si="6"/>
        <v>0.45189488563444236</v>
      </c>
      <c r="J54" s="64">
        <f t="shared" si="6"/>
        <v>0</v>
      </c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  <c r="W54" s="65"/>
    </row>
    <row r="55" spans="1:23" ht="15" thickBot="1" x14ac:dyDescent="0.25">
      <c r="A55" s="65"/>
      <c r="B55" s="39" t="s">
        <v>15</v>
      </c>
      <c r="C55" s="64">
        <v>0</v>
      </c>
      <c r="D55" s="64">
        <v>0</v>
      </c>
      <c r="E55" s="64">
        <v>0</v>
      </c>
      <c r="F55" s="64">
        <v>0</v>
      </c>
      <c r="G55" s="64">
        <f t="shared" si="2"/>
        <v>0</v>
      </c>
      <c r="H55" s="64">
        <f t="shared" ref="H55:J55" si="7">+H10/$T55*1000000</f>
        <v>0</v>
      </c>
      <c r="I55" s="64">
        <f t="shared" si="7"/>
        <v>0</v>
      </c>
      <c r="J55" s="64">
        <f t="shared" si="7"/>
        <v>0</v>
      </c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  <c r="W55" s="65"/>
    </row>
    <row r="56" spans="1:23" ht="15" thickBot="1" x14ac:dyDescent="0.25">
      <c r="A56" s="65"/>
      <c r="B56" s="39" t="s">
        <v>576</v>
      </c>
      <c r="C56" s="64">
        <v>0</v>
      </c>
      <c r="D56" s="64">
        <v>0</v>
      </c>
      <c r="E56" s="64">
        <v>0</v>
      </c>
      <c r="F56" s="64">
        <v>0.84294288219030278</v>
      </c>
      <c r="G56" s="64">
        <f t="shared" si="2"/>
        <v>0</v>
      </c>
      <c r="H56" s="64">
        <f t="shared" ref="H56:J56" si="8">+H11/$T56*1000000</f>
        <v>0</v>
      </c>
      <c r="I56" s="64">
        <f t="shared" si="8"/>
        <v>0</v>
      </c>
      <c r="J56" s="64">
        <f t="shared" si="8"/>
        <v>0.41971643118476293</v>
      </c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  <c r="W56" s="65"/>
    </row>
    <row r="57" spans="1:23" ht="15" thickBot="1" x14ac:dyDescent="0.25">
      <c r="A57" s="65"/>
      <c r="B57" s="39" t="s">
        <v>577</v>
      </c>
      <c r="C57" s="64">
        <v>0</v>
      </c>
      <c r="D57" s="64">
        <v>0</v>
      </c>
      <c r="E57" s="64">
        <v>0.97402850397014018</v>
      </c>
      <c r="F57" s="64">
        <v>0.48701425198507009</v>
      </c>
      <c r="G57" s="64">
        <f t="shared" si="2"/>
        <v>0.48062481225593273</v>
      </c>
      <c r="H57" s="64">
        <f t="shared" ref="H57:J57" si="9">+H12/$T57*1000000</f>
        <v>0</v>
      </c>
      <c r="I57" s="64">
        <f t="shared" si="9"/>
        <v>0.48062481225593273</v>
      </c>
      <c r="J57" s="64">
        <f t="shared" si="9"/>
        <v>0</v>
      </c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  <c r="W57" s="65"/>
    </row>
    <row r="58" spans="1:23" ht="15" thickBot="1" x14ac:dyDescent="0.25">
      <c r="A58" s="65"/>
      <c r="B58" s="39" t="s">
        <v>23</v>
      </c>
      <c r="C58" s="64">
        <v>0.51330677227440191</v>
      </c>
      <c r="D58" s="64">
        <v>0.76996015841160304</v>
      </c>
      <c r="E58" s="64">
        <v>0</v>
      </c>
      <c r="F58" s="64">
        <v>0.25665338613720096</v>
      </c>
      <c r="G58" s="64">
        <f t="shared" si="2"/>
        <v>0.12659740606978861</v>
      </c>
      <c r="H58" s="64">
        <f t="shared" ref="H58:J58" si="10">+H13/$T58*1000000</f>
        <v>0.25319481213957723</v>
      </c>
      <c r="I58" s="64">
        <f t="shared" si="10"/>
        <v>0.25319481213957723</v>
      </c>
      <c r="J58" s="64">
        <f t="shared" si="10"/>
        <v>0.12659740606978861</v>
      </c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  <c r="W58" s="65"/>
    </row>
    <row r="59" spans="1:23" ht="15" thickBot="1" x14ac:dyDescent="0.25">
      <c r="A59" s="65"/>
      <c r="B59" s="39" t="s">
        <v>578</v>
      </c>
      <c r="C59" s="64">
        <v>0.78462649915152449</v>
      </c>
      <c r="D59" s="64">
        <v>0.19615662478788112</v>
      </c>
      <c r="E59" s="64">
        <v>0.19615662478788112</v>
      </c>
      <c r="F59" s="64">
        <v>0.5884698743636434</v>
      </c>
      <c r="G59" s="64">
        <f t="shared" si="2"/>
        <v>0.38326885792970811</v>
      </c>
      <c r="H59" s="64">
        <f t="shared" ref="H59:J59" si="11">+H14/$T59*1000000</f>
        <v>0.38326885792970811</v>
      </c>
      <c r="I59" s="64">
        <f t="shared" si="11"/>
        <v>0.76653771585941621</v>
      </c>
      <c r="J59" s="64">
        <f t="shared" si="11"/>
        <v>0.38326885792970811</v>
      </c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  <c r="W59" s="65"/>
    </row>
    <row r="60" spans="1:23" ht="15" thickBot="1" x14ac:dyDescent="0.25">
      <c r="A60" s="65"/>
      <c r="B60" s="39" t="s">
        <v>24</v>
      </c>
      <c r="C60" s="64">
        <v>0.94806859465896076</v>
      </c>
      <c r="D60" s="64">
        <v>0.94806859465896076</v>
      </c>
      <c r="E60" s="64">
        <v>0</v>
      </c>
      <c r="F60" s="64">
        <v>0</v>
      </c>
      <c r="G60" s="64">
        <f t="shared" si="2"/>
        <v>0</v>
      </c>
      <c r="H60" s="64">
        <f t="shared" ref="H60:J60" si="12">+H15/$T60*1000000</f>
        <v>0</v>
      </c>
      <c r="I60" s="64">
        <f t="shared" si="12"/>
        <v>0</v>
      </c>
      <c r="J60" s="64">
        <f t="shared" si="12"/>
        <v>0</v>
      </c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  <c r="W60" s="65"/>
    </row>
    <row r="61" spans="1:23" ht="15" thickBot="1" x14ac:dyDescent="0.25">
      <c r="A61" s="65"/>
      <c r="B61" s="39" t="s">
        <v>16</v>
      </c>
      <c r="C61" s="64">
        <v>1.1150493000463861</v>
      </c>
      <c r="D61" s="64">
        <v>0</v>
      </c>
      <c r="E61" s="64">
        <v>0.74336620003092402</v>
      </c>
      <c r="F61" s="64">
        <v>0</v>
      </c>
      <c r="G61" s="64">
        <f t="shared" si="2"/>
        <v>0.37040933194454528</v>
      </c>
      <c r="H61" s="64">
        <f t="shared" ref="H61:J61" si="13">+H16/$T61*1000000</f>
        <v>1.111227995833636</v>
      </c>
      <c r="I61" s="64">
        <f t="shared" si="13"/>
        <v>0.74081866388909057</v>
      </c>
      <c r="J61" s="64">
        <f t="shared" si="13"/>
        <v>0.37040933194454528</v>
      </c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  <c r="W61" s="65"/>
    </row>
    <row r="62" spans="1:23" ht="15" thickBot="1" x14ac:dyDescent="0.25">
      <c r="A62" s="65"/>
      <c r="B62" s="39" t="s">
        <v>579</v>
      </c>
      <c r="C62" s="64">
        <v>0.29628154805923734</v>
      </c>
      <c r="D62" s="64">
        <v>0.59256309611847469</v>
      </c>
      <c r="E62" s="64">
        <v>0.59256309611847469</v>
      </c>
      <c r="F62" s="64">
        <v>0.29628154805923734</v>
      </c>
      <c r="G62" s="64">
        <f t="shared" si="2"/>
        <v>0.43802296291580789</v>
      </c>
      <c r="H62" s="64">
        <f t="shared" ref="H62:J62" si="14">+H17/$T62*1000000</f>
        <v>0.29201530861053859</v>
      </c>
      <c r="I62" s="64">
        <f t="shared" si="14"/>
        <v>0.1460076543052693</v>
      </c>
      <c r="J62" s="64">
        <f t="shared" si="14"/>
        <v>0.1460076543052693</v>
      </c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  <c r="W62" s="65"/>
    </row>
    <row r="63" spans="1:23" ht="15" thickBot="1" x14ac:dyDescent="0.25">
      <c r="A63" s="65"/>
      <c r="B63" s="39" t="s">
        <v>580</v>
      </c>
      <c r="C63" s="64">
        <v>0</v>
      </c>
      <c r="D63" s="64">
        <v>0</v>
      </c>
      <c r="E63" s="64">
        <v>0</v>
      </c>
      <c r="F63" s="64">
        <v>0</v>
      </c>
      <c r="G63" s="64">
        <f t="shared" si="2"/>
        <v>0</v>
      </c>
      <c r="H63" s="64">
        <f t="shared" ref="H63:J63" si="15">+H18/$T63*1000000</f>
        <v>0</v>
      </c>
      <c r="I63" s="64">
        <f t="shared" si="15"/>
        <v>0</v>
      </c>
      <c r="J63" s="64">
        <f t="shared" si="15"/>
        <v>0.64404522227932759</v>
      </c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  <c r="W63" s="65"/>
    </row>
    <row r="64" spans="1:23" ht="15" thickBot="1" x14ac:dyDescent="0.25">
      <c r="A64" s="65"/>
      <c r="B64" s="39" t="s">
        <v>581</v>
      </c>
      <c r="C64" s="64">
        <v>0</v>
      </c>
      <c r="D64" s="64">
        <v>0</v>
      </c>
      <c r="E64" s="64">
        <v>0</v>
      </c>
      <c r="F64" s="64">
        <v>0</v>
      </c>
      <c r="G64" s="64">
        <f t="shared" si="2"/>
        <v>0</v>
      </c>
      <c r="H64" s="64">
        <f t="shared" ref="H64:J64" si="16">+H19/$T64*1000000</f>
        <v>0</v>
      </c>
      <c r="I64" s="64">
        <f t="shared" si="16"/>
        <v>0</v>
      </c>
      <c r="J64" s="64">
        <f t="shared" si="16"/>
        <v>0</v>
      </c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  <c r="W64" s="65"/>
    </row>
    <row r="65" spans="1:26" ht="15" thickBot="1" x14ac:dyDescent="0.25">
      <c r="A65" s="65"/>
      <c r="B65" s="39" t="s">
        <v>582</v>
      </c>
      <c r="C65" s="64">
        <v>0</v>
      </c>
      <c r="D65" s="64">
        <v>0</v>
      </c>
      <c r="E65" s="64">
        <v>0.90572572632410309</v>
      </c>
      <c r="F65" s="64">
        <v>0</v>
      </c>
      <c r="G65" s="64">
        <f t="shared" si="2"/>
        <v>0.45046891561771224</v>
      </c>
      <c r="H65" s="64">
        <f t="shared" ref="H65:J65" si="17">+H20/$T65*1000000</f>
        <v>0</v>
      </c>
      <c r="I65" s="64">
        <f t="shared" si="17"/>
        <v>0</v>
      </c>
      <c r="J65" s="64">
        <f t="shared" si="17"/>
        <v>0</v>
      </c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  <c r="W65" s="65"/>
    </row>
    <row r="66" spans="1:26" ht="15" thickBot="1" x14ac:dyDescent="0.25">
      <c r="A66" s="65"/>
      <c r="B66" s="39" t="s">
        <v>17</v>
      </c>
      <c r="C66" s="64">
        <v>0</v>
      </c>
      <c r="D66" s="64">
        <v>0</v>
      </c>
      <c r="E66" s="64">
        <v>0</v>
      </c>
      <c r="F66" s="64">
        <v>0</v>
      </c>
      <c r="G66" s="64">
        <f t="shared" si="2"/>
        <v>0</v>
      </c>
      <c r="H66" s="64">
        <f t="shared" ref="H66:J66" si="18">+H21/$T66*1000000</f>
        <v>0</v>
      </c>
      <c r="I66" s="64">
        <f t="shared" si="18"/>
        <v>0</v>
      </c>
      <c r="J66" s="64">
        <f t="shared" si="18"/>
        <v>0</v>
      </c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  <c r="W66" s="65"/>
    </row>
    <row r="67" spans="1:26" ht="15" thickBot="1" x14ac:dyDescent="0.25">
      <c r="A67" s="65"/>
      <c r="B67" s="40" t="s">
        <v>25</v>
      </c>
      <c r="C67" s="66">
        <v>0.37914356523860138</v>
      </c>
      <c r="D67" s="66">
        <v>0.3159529710321678</v>
      </c>
      <c r="E67" s="66">
        <v>0.35808003383645687</v>
      </c>
      <c r="F67" s="66">
        <v>0.3159529710321678</v>
      </c>
      <c r="G67" s="66">
        <f t="shared" si="2"/>
        <v>0.2496890487028269</v>
      </c>
      <c r="H67" s="66">
        <f t="shared" ref="H67:J67" si="19">+H22/$T67*1000000</f>
        <v>0.27049646942806249</v>
      </c>
      <c r="I67" s="66">
        <f t="shared" si="19"/>
        <v>0.29130389015329805</v>
      </c>
      <c r="J67" s="66">
        <f t="shared" si="19"/>
        <v>0.2496890487028269</v>
      </c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  <c r="W67" s="65"/>
    </row>
    <row r="68" spans="1:26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7" width="12.28515625" style="2" customWidth="1"/>
    <col min="18" max="18" width="12.140625" style="2" customWidth="1"/>
    <col min="19" max="19" width="12.28515625" style="2" hidden="1" customWidth="1"/>
    <col min="20" max="20" width="11.28515625" style="2" hidden="1" customWidth="1"/>
    <col min="21" max="21" width="12.140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587</v>
      </c>
      <c r="D4" s="25" t="s">
        <v>591</v>
      </c>
      <c r="E4" s="25" t="s">
        <v>592</v>
      </c>
      <c r="F4" s="41" t="s">
        <v>593</v>
      </c>
      <c r="G4" s="25" t="s">
        <v>594</v>
      </c>
      <c r="H4" s="25" t="s">
        <v>599</v>
      </c>
      <c r="I4" s="25" t="s">
        <v>602</v>
      </c>
      <c r="J4" s="25" t="s">
        <v>604</v>
      </c>
    </row>
    <row r="5" spans="1:10" ht="17.100000000000001" customHeight="1" thickBot="1" x14ac:dyDescent="0.25">
      <c r="B5" s="39" t="s">
        <v>12</v>
      </c>
      <c r="C5" s="28">
        <v>1943</v>
      </c>
      <c r="D5" s="28">
        <v>1868</v>
      </c>
      <c r="E5" s="28">
        <v>1393</v>
      </c>
      <c r="F5" s="28">
        <v>2007</v>
      </c>
      <c r="G5" s="28">
        <v>1791</v>
      </c>
      <c r="H5" s="28">
        <v>1682</v>
      </c>
      <c r="I5" s="28">
        <v>1459</v>
      </c>
      <c r="J5" s="28">
        <v>1995</v>
      </c>
    </row>
    <row r="6" spans="1:10" ht="17.100000000000001" customHeight="1" thickBot="1" x14ac:dyDescent="0.25">
      <c r="B6" s="39" t="s">
        <v>13</v>
      </c>
      <c r="C6" s="28">
        <v>181</v>
      </c>
      <c r="D6" s="28">
        <v>211</v>
      </c>
      <c r="E6" s="28">
        <v>159</v>
      </c>
      <c r="F6" s="28">
        <v>212</v>
      </c>
      <c r="G6" s="28">
        <v>198</v>
      </c>
      <c r="H6" s="28">
        <v>242</v>
      </c>
      <c r="I6" s="28">
        <v>158</v>
      </c>
      <c r="J6" s="28">
        <v>186</v>
      </c>
    </row>
    <row r="7" spans="1:10" ht="17.100000000000001" customHeight="1" thickBot="1" x14ac:dyDescent="0.25">
      <c r="B7" s="39" t="s">
        <v>562</v>
      </c>
      <c r="C7" s="28">
        <v>223</v>
      </c>
      <c r="D7" s="28">
        <v>199</v>
      </c>
      <c r="E7" s="28">
        <v>135</v>
      </c>
      <c r="F7" s="28">
        <v>226</v>
      </c>
      <c r="G7" s="28">
        <v>257</v>
      </c>
      <c r="H7" s="28">
        <v>138</v>
      </c>
      <c r="I7" s="28">
        <v>158</v>
      </c>
      <c r="J7" s="28">
        <v>225</v>
      </c>
    </row>
    <row r="8" spans="1:10" ht="17.100000000000001" customHeight="1" thickBot="1" x14ac:dyDescent="0.25">
      <c r="B8" s="39" t="s">
        <v>53</v>
      </c>
      <c r="C8" s="28">
        <v>225</v>
      </c>
      <c r="D8" s="28">
        <v>236</v>
      </c>
      <c r="E8" s="28">
        <v>178</v>
      </c>
      <c r="F8" s="28">
        <v>226</v>
      </c>
      <c r="G8" s="28">
        <v>155</v>
      </c>
      <c r="H8" s="28">
        <v>198</v>
      </c>
      <c r="I8" s="28">
        <v>202</v>
      </c>
      <c r="J8" s="28">
        <v>209</v>
      </c>
    </row>
    <row r="9" spans="1:10" ht="17.100000000000001" customHeight="1" thickBot="1" x14ac:dyDescent="0.25">
      <c r="B9" s="39" t="s">
        <v>14</v>
      </c>
      <c r="C9" s="28">
        <v>467</v>
      </c>
      <c r="D9" s="28">
        <v>520</v>
      </c>
      <c r="E9" s="28">
        <v>356</v>
      </c>
      <c r="F9" s="28">
        <v>587</v>
      </c>
      <c r="G9" s="28">
        <v>482</v>
      </c>
      <c r="H9" s="28">
        <v>517</v>
      </c>
      <c r="I9" s="28">
        <v>421</v>
      </c>
      <c r="J9" s="28">
        <v>551</v>
      </c>
    </row>
    <row r="10" spans="1:10" ht="17.100000000000001" customHeight="1" thickBot="1" x14ac:dyDescent="0.25">
      <c r="B10" s="39" t="s">
        <v>15</v>
      </c>
      <c r="C10" s="28">
        <v>73</v>
      </c>
      <c r="D10" s="28">
        <v>81</v>
      </c>
      <c r="E10" s="28">
        <v>52</v>
      </c>
      <c r="F10" s="28">
        <v>64</v>
      </c>
      <c r="G10" s="28">
        <v>89</v>
      </c>
      <c r="H10" s="28">
        <v>65</v>
      </c>
      <c r="I10" s="28">
        <v>58</v>
      </c>
      <c r="J10" s="28">
        <v>83</v>
      </c>
    </row>
    <row r="11" spans="1:10" ht="17.100000000000001" customHeight="1" thickBot="1" x14ac:dyDescent="0.25">
      <c r="B11" s="39" t="s">
        <v>52</v>
      </c>
      <c r="C11" s="28">
        <v>319</v>
      </c>
      <c r="D11" s="28">
        <v>385</v>
      </c>
      <c r="E11" s="28">
        <v>281</v>
      </c>
      <c r="F11" s="28">
        <v>373</v>
      </c>
      <c r="G11" s="28">
        <v>341</v>
      </c>
      <c r="H11" s="28">
        <v>371</v>
      </c>
      <c r="I11" s="28">
        <v>290</v>
      </c>
      <c r="J11" s="28">
        <v>364</v>
      </c>
    </row>
    <row r="12" spans="1:10" ht="17.100000000000001" customHeight="1" thickBot="1" x14ac:dyDescent="0.25">
      <c r="B12" s="39" t="s">
        <v>36</v>
      </c>
      <c r="C12" s="28">
        <v>336</v>
      </c>
      <c r="D12" s="28">
        <v>361</v>
      </c>
      <c r="E12" s="28">
        <v>262</v>
      </c>
      <c r="F12" s="28">
        <v>326</v>
      </c>
      <c r="G12" s="28">
        <v>308</v>
      </c>
      <c r="H12" s="28">
        <v>361</v>
      </c>
      <c r="I12" s="28">
        <v>273</v>
      </c>
      <c r="J12" s="28">
        <v>349</v>
      </c>
    </row>
    <row r="13" spans="1:10" ht="17.100000000000001" customHeight="1" thickBot="1" x14ac:dyDescent="0.25">
      <c r="B13" s="39" t="s">
        <v>23</v>
      </c>
      <c r="C13" s="28">
        <v>1195</v>
      </c>
      <c r="D13" s="28">
        <v>1137</v>
      </c>
      <c r="E13" s="28">
        <v>902</v>
      </c>
      <c r="F13" s="28">
        <v>1107</v>
      </c>
      <c r="G13" s="28">
        <v>1125</v>
      </c>
      <c r="H13" s="28">
        <v>1138</v>
      </c>
      <c r="I13" s="28">
        <v>899</v>
      </c>
      <c r="J13" s="28">
        <v>1148</v>
      </c>
    </row>
    <row r="14" spans="1:10" ht="17.100000000000001" customHeight="1" thickBot="1" x14ac:dyDescent="0.25">
      <c r="B14" s="39" t="s">
        <v>54</v>
      </c>
      <c r="C14" s="28">
        <v>1006</v>
      </c>
      <c r="D14" s="28">
        <v>981</v>
      </c>
      <c r="E14" s="28">
        <v>785</v>
      </c>
      <c r="F14" s="28">
        <v>1114</v>
      </c>
      <c r="G14" s="28">
        <v>1091</v>
      </c>
      <c r="H14" s="28">
        <v>1087</v>
      </c>
      <c r="I14" s="28">
        <v>755</v>
      </c>
      <c r="J14" s="28">
        <v>1128</v>
      </c>
    </row>
    <row r="15" spans="1:10" ht="17.100000000000001" customHeight="1" thickBot="1" x14ac:dyDescent="0.25">
      <c r="B15" s="39" t="s">
        <v>24</v>
      </c>
      <c r="C15" s="28">
        <v>175</v>
      </c>
      <c r="D15" s="28">
        <v>194</v>
      </c>
      <c r="E15" s="28">
        <v>130</v>
      </c>
      <c r="F15" s="28">
        <v>180</v>
      </c>
      <c r="G15" s="28">
        <v>175</v>
      </c>
      <c r="H15" s="28">
        <v>217</v>
      </c>
      <c r="I15" s="28">
        <v>143</v>
      </c>
      <c r="J15" s="28">
        <v>191</v>
      </c>
    </row>
    <row r="16" spans="1:10" ht="17.100000000000001" customHeight="1" thickBot="1" x14ac:dyDescent="0.25">
      <c r="B16" s="39" t="s">
        <v>16</v>
      </c>
      <c r="C16" s="28">
        <v>475</v>
      </c>
      <c r="D16" s="28">
        <v>449</v>
      </c>
      <c r="E16" s="28">
        <v>319</v>
      </c>
      <c r="F16" s="28">
        <v>452</v>
      </c>
      <c r="G16" s="28">
        <v>396</v>
      </c>
      <c r="H16" s="28">
        <v>544</v>
      </c>
      <c r="I16" s="28">
        <v>332</v>
      </c>
      <c r="J16" s="28">
        <v>474</v>
      </c>
    </row>
    <row r="17" spans="2:10" ht="17.100000000000001" customHeight="1" thickBot="1" x14ac:dyDescent="0.25">
      <c r="B17" s="39" t="s">
        <v>563</v>
      </c>
      <c r="C17" s="28">
        <v>1152</v>
      </c>
      <c r="D17" s="28">
        <v>1199</v>
      </c>
      <c r="E17" s="28">
        <v>891</v>
      </c>
      <c r="F17" s="28">
        <v>1228</v>
      </c>
      <c r="G17" s="28">
        <v>1016</v>
      </c>
      <c r="H17" s="28">
        <v>1034</v>
      </c>
      <c r="I17" s="28">
        <v>852</v>
      </c>
      <c r="J17" s="28">
        <v>1038</v>
      </c>
    </row>
    <row r="18" spans="2:10" ht="17.100000000000001" customHeight="1" thickBot="1" x14ac:dyDescent="0.25">
      <c r="B18" s="39" t="s">
        <v>564</v>
      </c>
      <c r="C18" s="28">
        <v>303</v>
      </c>
      <c r="D18" s="28">
        <v>276</v>
      </c>
      <c r="E18" s="28">
        <v>221</v>
      </c>
      <c r="F18" s="28">
        <v>299</v>
      </c>
      <c r="G18" s="28">
        <v>258</v>
      </c>
      <c r="H18" s="28">
        <v>218</v>
      </c>
      <c r="I18" s="28">
        <v>246</v>
      </c>
      <c r="J18" s="28">
        <v>320</v>
      </c>
    </row>
    <row r="19" spans="2:10" ht="17.100000000000001" customHeight="1" thickBot="1" x14ac:dyDescent="0.25">
      <c r="B19" s="39" t="s">
        <v>565</v>
      </c>
      <c r="C19" s="28">
        <v>60</v>
      </c>
      <c r="D19" s="28">
        <v>70</v>
      </c>
      <c r="E19" s="28">
        <v>33</v>
      </c>
      <c r="F19" s="28">
        <v>89</v>
      </c>
      <c r="G19" s="28">
        <v>109</v>
      </c>
      <c r="H19" s="28">
        <v>64</v>
      </c>
      <c r="I19" s="28">
        <v>46</v>
      </c>
      <c r="J19" s="28">
        <v>46</v>
      </c>
    </row>
    <row r="20" spans="2:10" ht="17.100000000000001" customHeight="1" thickBot="1" x14ac:dyDescent="0.25">
      <c r="B20" s="39" t="s">
        <v>37</v>
      </c>
      <c r="C20" s="28">
        <v>332</v>
      </c>
      <c r="D20" s="28">
        <v>280</v>
      </c>
      <c r="E20" s="28">
        <v>249</v>
      </c>
      <c r="F20" s="28">
        <v>316</v>
      </c>
      <c r="G20" s="28">
        <v>279</v>
      </c>
      <c r="H20" s="28">
        <v>332</v>
      </c>
      <c r="I20" s="28">
        <v>215</v>
      </c>
      <c r="J20" s="28">
        <v>300</v>
      </c>
    </row>
    <row r="21" spans="2:10" ht="17.100000000000001" customHeight="1" thickBot="1" x14ac:dyDescent="0.25">
      <c r="B21" s="39" t="s">
        <v>17</v>
      </c>
      <c r="C21" s="28">
        <v>53</v>
      </c>
      <c r="D21" s="28">
        <v>53</v>
      </c>
      <c r="E21" s="28">
        <v>38</v>
      </c>
      <c r="F21" s="28">
        <v>39</v>
      </c>
      <c r="G21" s="28">
        <v>27</v>
      </c>
      <c r="H21" s="28">
        <v>63</v>
      </c>
      <c r="I21" s="28">
        <v>35</v>
      </c>
      <c r="J21" s="28">
        <v>31</v>
      </c>
    </row>
    <row r="22" spans="2:10" ht="17.100000000000001" customHeight="1" thickBot="1" x14ac:dyDescent="0.25">
      <c r="B22" s="40" t="s">
        <v>25</v>
      </c>
      <c r="C22" s="42">
        <v>8518</v>
      </c>
      <c r="D22" s="42">
        <v>8500</v>
      </c>
      <c r="E22" s="42">
        <v>6384</v>
      </c>
      <c r="F22" s="42">
        <v>8845</v>
      </c>
      <c r="G22" s="42">
        <f>SUM(G5:G21)</f>
        <v>8097</v>
      </c>
      <c r="H22" s="42">
        <f>SUM(H5:H21)</f>
        <v>8271</v>
      </c>
      <c r="I22" s="42">
        <f>SUM(I5:I21)</f>
        <v>6542</v>
      </c>
      <c r="J22" s="42">
        <f>SUM(J5:J21)</f>
        <v>8638</v>
      </c>
    </row>
    <row r="25" spans="2:10" ht="39" customHeight="1" x14ac:dyDescent="0.2">
      <c r="B25" s="13"/>
      <c r="C25" s="26" t="s">
        <v>595</v>
      </c>
      <c r="D25" s="26" t="s">
        <v>600</v>
      </c>
      <c r="E25" s="26" t="s">
        <v>603</v>
      </c>
      <c r="F25" s="26" t="s">
        <v>605</v>
      </c>
    </row>
    <row r="26" spans="2:10" ht="17.100000000000001" customHeight="1" thickBot="1" x14ac:dyDescent="0.25">
      <c r="B26" s="39" t="s">
        <v>12</v>
      </c>
      <c r="C26" s="49">
        <f t="shared" ref="C26:F43" si="0">+(G5-C5)/C5</f>
        <v>-7.8229541945445194E-2</v>
      </c>
      <c r="D26" s="49">
        <f t="shared" si="0"/>
        <v>-9.9571734475374735E-2</v>
      </c>
      <c r="E26" s="49">
        <f t="shared" si="0"/>
        <v>4.7379755922469492E-2</v>
      </c>
      <c r="F26" s="49">
        <f t="shared" si="0"/>
        <v>-5.9790732436472349E-3</v>
      </c>
    </row>
    <row r="27" spans="2:10" ht="17.100000000000001" customHeight="1" thickBot="1" x14ac:dyDescent="0.25">
      <c r="B27" s="39" t="s">
        <v>13</v>
      </c>
      <c r="C27" s="49">
        <f t="shared" si="0"/>
        <v>9.3922651933701654E-2</v>
      </c>
      <c r="D27" s="49">
        <f t="shared" si="0"/>
        <v>0.14691943127962084</v>
      </c>
      <c r="E27" s="49">
        <f t="shared" si="0"/>
        <v>-6.2893081761006293E-3</v>
      </c>
      <c r="F27" s="49">
        <f t="shared" si="0"/>
        <v>-0.12264150943396226</v>
      </c>
    </row>
    <row r="28" spans="2:10" ht="17.100000000000001" customHeight="1" thickBot="1" x14ac:dyDescent="0.25">
      <c r="B28" s="39" t="s">
        <v>562</v>
      </c>
      <c r="C28" s="49">
        <f t="shared" si="0"/>
        <v>0.15246636771300448</v>
      </c>
      <c r="D28" s="49">
        <f t="shared" si="0"/>
        <v>-0.30653266331658291</v>
      </c>
      <c r="E28" s="49">
        <f t="shared" si="0"/>
        <v>0.17037037037037037</v>
      </c>
      <c r="F28" s="49">
        <f t="shared" si="0"/>
        <v>-4.4247787610619468E-3</v>
      </c>
    </row>
    <row r="29" spans="2:10" ht="17.100000000000001" customHeight="1" thickBot="1" x14ac:dyDescent="0.25">
      <c r="B29" s="39" t="s">
        <v>53</v>
      </c>
      <c r="C29" s="49">
        <f t="shared" si="0"/>
        <v>-0.31111111111111112</v>
      </c>
      <c r="D29" s="49">
        <f t="shared" si="0"/>
        <v>-0.16101694915254236</v>
      </c>
      <c r="E29" s="49">
        <f t="shared" si="0"/>
        <v>0.1348314606741573</v>
      </c>
      <c r="F29" s="49">
        <f t="shared" si="0"/>
        <v>-7.5221238938053103E-2</v>
      </c>
    </row>
    <row r="30" spans="2:10" ht="17.100000000000001" customHeight="1" thickBot="1" x14ac:dyDescent="0.25">
      <c r="B30" s="39" t="s">
        <v>14</v>
      </c>
      <c r="C30" s="49">
        <f t="shared" si="0"/>
        <v>3.2119914346895075E-2</v>
      </c>
      <c r="D30" s="49">
        <f t="shared" si="0"/>
        <v>-5.7692307692307696E-3</v>
      </c>
      <c r="E30" s="49">
        <f t="shared" si="0"/>
        <v>0.18258426966292135</v>
      </c>
      <c r="F30" s="49">
        <f t="shared" si="0"/>
        <v>-6.1328790459965928E-2</v>
      </c>
    </row>
    <row r="31" spans="2:10" ht="17.100000000000001" customHeight="1" thickBot="1" x14ac:dyDescent="0.25">
      <c r="B31" s="39" t="s">
        <v>15</v>
      </c>
      <c r="C31" s="49">
        <f t="shared" si="0"/>
        <v>0.21917808219178081</v>
      </c>
      <c r="D31" s="49">
        <f t="shared" si="0"/>
        <v>-0.19753086419753085</v>
      </c>
      <c r="E31" s="49">
        <f t="shared" si="0"/>
        <v>0.11538461538461539</v>
      </c>
      <c r="F31" s="49">
        <f t="shared" si="0"/>
        <v>0.296875</v>
      </c>
    </row>
    <row r="32" spans="2:10" ht="17.100000000000001" customHeight="1" thickBot="1" x14ac:dyDescent="0.25">
      <c r="B32" s="39" t="s">
        <v>52</v>
      </c>
      <c r="C32" s="49">
        <f t="shared" si="0"/>
        <v>6.8965517241379309E-2</v>
      </c>
      <c r="D32" s="49">
        <f t="shared" si="0"/>
        <v>-3.6363636363636362E-2</v>
      </c>
      <c r="E32" s="49">
        <f t="shared" si="0"/>
        <v>3.2028469750889681E-2</v>
      </c>
      <c r="F32" s="49">
        <f t="shared" si="0"/>
        <v>-2.4128686327077747E-2</v>
      </c>
    </row>
    <row r="33" spans="1:25" ht="17.100000000000001" customHeight="1" thickBot="1" x14ac:dyDescent="0.25">
      <c r="B33" s="39" t="s">
        <v>36</v>
      </c>
      <c r="C33" s="49">
        <f t="shared" si="0"/>
        <v>-8.3333333333333329E-2</v>
      </c>
      <c r="D33" s="49">
        <f t="shared" si="0"/>
        <v>0</v>
      </c>
      <c r="E33" s="49">
        <f t="shared" si="0"/>
        <v>4.1984732824427481E-2</v>
      </c>
      <c r="F33" s="49">
        <f t="shared" si="0"/>
        <v>7.0552147239263799E-2</v>
      </c>
    </row>
    <row r="34" spans="1:25" ht="17.100000000000001" customHeight="1" thickBot="1" x14ac:dyDescent="0.25">
      <c r="B34" s="39" t="s">
        <v>23</v>
      </c>
      <c r="C34" s="49">
        <f t="shared" si="0"/>
        <v>-5.8577405857740586E-2</v>
      </c>
      <c r="D34" s="49">
        <f t="shared" si="0"/>
        <v>8.7950747581354446E-4</v>
      </c>
      <c r="E34" s="49">
        <f t="shared" si="0"/>
        <v>-3.3259423503325942E-3</v>
      </c>
      <c r="F34" s="49">
        <f t="shared" si="0"/>
        <v>3.7037037037037035E-2</v>
      </c>
    </row>
    <row r="35" spans="1:25" ht="17.100000000000001" customHeight="1" thickBot="1" x14ac:dyDescent="0.25">
      <c r="B35" s="39" t="s">
        <v>54</v>
      </c>
      <c r="C35" s="49">
        <f t="shared" si="0"/>
        <v>8.4493041749502978E-2</v>
      </c>
      <c r="D35" s="49">
        <f t="shared" si="0"/>
        <v>0.10805300713557595</v>
      </c>
      <c r="E35" s="49">
        <f t="shared" si="0"/>
        <v>-3.8216560509554139E-2</v>
      </c>
      <c r="F35" s="49">
        <f t="shared" si="0"/>
        <v>1.2567324955116697E-2</v>
      </c>
    </row>
    <row r="36" spans="1:25" ht="17.100000000000001" customHeight="1" thickBot="1" x14ac:dyDescent="0.25">
      <c r="B36" s="39" t="s">
        <v>24</v>
      </c>
      <c r="C36" s="49">
        <f t="shared" si="0"/>
        <v>0</v>
      </c>
      <c r="D36" s="49">
        <f t="shared" si="0"/>
        <v>0.11855670103092783</v>
      </c>
      <c r="E36" s="49">
        <f t="shared" si="0"/>
        <v>0.1</v>
      </c>
      <c r="F36" s="49">
        <f t="shared" si="0"/>
        <v>6.1111111111111109E-2</v>
      </c>
    </row>
    <row r="37" spans="1:25" ht="17.100000000000001" customHeight="1" thickBot="1" x14ac:dyDescent="0.25">
      <c r="B37" s="39" t="s">
        <v>16</v>
      </c>
      <c r="C37" s="49">
        <f t="shared" si="0"/>
        <v>-0.16631578947368422</v>
      </c>
      <c r="D37" s="49">
        <f t="shared" si="0"/>
        <v>0.21158129175946547</v>
      </c>
      <c r="E37" s="49">
        <f t="shared" si="0"/>
        <v>4.0752351097178681E-2</v>
      </c>
      <c r="F37" s="49">
        <f t="shared" si="0"/>
        <v>4.8672566371681415E-2</v>
      </c>
    </row>
    <row r="38" spans="1:25" ht="17.100000000000001" customHeight="1" thickBot="1" x14ac:dyDescent="0.25">
      <c r="B38" s="39" t="s">
        <v>563</v>
      </c>
      <c r="C38" s="49">
        <f t="shared" si="0"/>
        <v>-0.11805555555555555</v>
      </c>
      <c r="D38" s="49">
        <f t="shared" si="0"/>
        <v>-0.13761467889908258</v>
      </c>
      <c r="E38" s="49">
        <f t="shared" si="0"/>
        <v>-4.3771043771043773E-2</v>
      </c>
      <c r="F38" s="49">
        <f t="shared" si="0"/>
        <v>-0.15472312703583063</v>
      </c>
    </row>
    <row r="39" spans="1:25" ht="17.100000000000001" customHeight="1" thickBot="1" x14ac:dyDescent="0.25">
      <c r="B39" s="39" t="s">
        <v>564</v>
      </c>
      <c r="C39" s="49">
        <f t="shared" si="0"/>
        <v>-0.14851485148514851</v>
      </c>
      <c r="D39" s="49">
        <f t="shared" si="0"/>
        <v>-0.21014492753623187</v>
      </c>
      <c r="E39" s="49">
        <f t="shared" si="0"/>
        <v>0.11312217194570136</v>
      </c>
      <c r="F39" s="49">
        <f t="shared" si="0"/>
        <v>7.0234113712374577E-2</v>
      </c>
    </row>
    <row r="40" spans="1:25" ht="17.100000000000001" customHeight="1" thickBot="1" x14ac:dyDescent="0.25">
      <c r="B40" s="39" t="s">
        <v>565</v>
      </c>
      <c r="C40" s="49">
        <f t="shared" si="0"/>
        <v>0.81666666666666665</v>
      </c>
      <c r="D40" s="49">
        <f t="shared" si="0"/>
        <v>-8.5714285714285715E-2</v>
      </c>
      <c r="E40" s="49">
        <f t="shared" si="0"/>
        <v>0.39393939393939392</v>
      </c>
      <c r="F40" s="49">
        <f t="shared" si="0"/>
        <v>-0.48314606741573035</v>
      </c>
    </row>
    <row r="41" spans="1:25" ht="17.100000000000001" customHeight="1" thickBot="1" x14ac:dyDescent="0.25">
      <c r="B41" s="39" t="s">
        <v>37</v>
      </c>
      <c r="C41" s="49">
        <f t="shared" si="0"/>
        <v>-0.15963855421686746</v>
      </c>
      <c r="D41" s="49">
        <f t="shared" si="0"/>
        <v>0.18571428571428572</v>
      </c>
      <c r="E41" s="49">
        <f t="shared" si="0"/>
        <v>-0.13654618473895583</v>
      </c>
      <c r="F41" s="49">
        <f t="shared" si="0"/>
        <v>-5.0632911392405063E-2</v>
      </c>
    </row>
    <row r="42" spans="1:25" ht="17.100000000000001" customHeight="1" thickBot="1" x14ac:dyDescent="0.25">
      <c r="B42" s="39" t="s">
        <v>17</v>
      </c>
      <c r="C42" s="49">
        <f t="shared" si="0"/>
        <v>-0.49056603773584906</v>
      </c>
      <c r="D42" s="49">
        <f t="shared" si="0"/>
        <v>0.18867924528301888</v>
      </c>
      <c r="E42" s="49">
        <f t="shared" si="0"/>
        <v>-7.8947368421052627E-2</v>
      </c>
      <c r="F42" s="49">
        <f t="shared" si="0"/>
        <v>-0.20512820512820512</v>
      </c>
    </row>
    <row r="43" spans="1:25" ht="17.100000000000001" customHeight="1" thickBot="1" x14ac:dyDescent="0.25">
      <c r="B43" s="40" t="s">
        <v>25</v>
      </c>
      <c r="C43" s="50">
        <f t="shared" si="0"/>
        <v>-4.9424747593331771E-2</v>
      </c>
      <c r="D43" s="50">
        <f t="shared" si="0"/>
        <v>-2.6941176470588236E-2</v>
      </c>
      <c r="E43" s="50">
        <f t="shared" si="0"/>
        <v>2.4749373433583959E-2</v>
      </c>
      <c r="F43" s="50">
        <f t="shared" si="0"/>
        <v>-2.3403052572074617E-2</v>
      </c>
    </row>
    <row r="46" spans="1:25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</row>
    <row r="47" spans="1:25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</row>
    <row r="48" spans="1:25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</row>
    <row r="49" spans="1:22" ht="39" customHeight="1" x14ac:dyDescent="0.2">
      <c r="A49" s="65"/>
      <c r="B49" s="65"/>
      <c r="C49" s="25" t="s">
        <v>587</v>
      </c>
      <c r="D49" s="25" t="s">
        <v>591</v>
      </c>
      <c r="E49" s="25" t="s">
        <v>592</v>
      </c>
      <c r="F49" s="41" t="s">
        <v>593</v>
      </c>
      <c r="G49" s="25" t="s">
        <v>594</v>
      </c>
      <c r="H49" s="25" t="s">
        <v>591</v>
      </c>
      <c r="I49" s="25" t="s">
        <v>602</v>
      </c>
      <c r="J49" s="65"/>
      <c r="K49" s="65"/>
      <c r="L49" s="65"/>
      <c r="M49" s="65"/>
      <c r="N49" s="65"/>
      <c r="O49" s="65"/>
      <c r="P49" s="65"/>
      <c r="Q49" s="65"/>
      <c r="R49" s="65"/>
      <c r="S49" s="65">
        <v>2022</v>
      </c>
      <c r="T49" s="65">
        <v>2023</v>
      </c>
      <c r="U49" s="65"/>
      <c r="V49" s="65"/>
    </row>
    <row r="50" spans="1:22" ht="15" thickBot="1" x14ac:dyDescent="0.25">
      <c r="A50" s="65"/>
      <c r="B50" s="39" t="s">
        <v>573</v>
      </c>
      <c r="C50" s="64">
        <v>22.414556472108011</v>
      </c>
      <c r="D50" s="64">
        <v>21.549352285073475</v>
      </c>
      <c r="E50" s="64">
        <v>16.069725767188089</v>
      </c>
      <c r="F50" s="64">
        <v>23.152864045044147</v>
      </c>
      <c r="G50" s="64">
        <f t="shared" ref="G50:I67" si="1">+G5/$T50*100000</f>
        <v>20.479948917907421</v>
      </c>
      <c r="H50" s="64">
        <f t="shared" si="1"/>
        <v>19.233542199843821</v>
      </c>
      <c r="I50" s="64">
        <f t="shared" si="1"/>
        <v>16.683554143621958</v>
      </c>
      <c r="J50" s="65"/>
      <c r="K50" s="65"/>
      <c r="L50" s="65"/>
      <c r="M50" s="65"/>
      <c r="N50" s="65"/>
      <c r="O50" s="65"/>
      <c r="P50" s="65"/>
      <c r="Q50" s="65"/>
      <c r="R50" s="65"/>
      <c r="S50" s="65">
        <v>8668474</v>
      </c>
      <c r="T50" s="65">
        <v>8745139</v>
      </c>
      <c r="U50" s="65"/>
      <c r="V50" s="65"/>
    </row>
    <row r="51" spans="1:22" ht="15" thickBot="1" x14ac:dyDescent="0.25">
      <c r="A51" s="65"/>
      <c r="B51" s="39" t="s">
        <v>574</v>
      </c>
      <c r="C51" s="64">
        <v>13.646833519940587</v>
      </c>
      <c r="D51" s="64">
        <v>15.908739628218033</v>
      </c>
      <c r="E51" s="64">
        <v>11.988102373870461</v>
      </c>
      <c r="F51" s="64">
        <v>15.984136498493946</v>
      </c>
      <c r="G51" s="64">
        <f t="shared" si="1"/>
        <v>14.673971043363808</v>
      </c>
      <c r="H51" s="64">
        <f t="shared" ref="H51:I51" si="2">+H6/$T51*100000</f>
        <v>17.934853497444653</v>
      </c>
      <c r="I51" s="64">
        <f t="shared" si="2"/>
        <v>11.709532448744856</v>
      </c>
      <c r="J51" s="65"/>
      <c r="K51" s="65"/>
      <c r="L51" s="65"/>
      <c r="M51" s="65"/>
      <c r="N51" s="65"/>
      <c r="O51" s="65"/>
      <c r="P51" s="65"/>
      <c r="Q51" s="65"/>
      <c r="R51" s="65"/>
      <c r="S51" s="65">
        <v>1326315</v>
      </c>
      <c r="T51" s="65">
        <v>1349328</v>
      </c>
      <c r="U51" s="65"/>
      <c r="V51" s="65"/>
    </row>
    <row r="52" spans="1:22" ht="15" thickBot="1" x14ac:dyDescent="0.25">
      <c r="A52" s="65"/>
      <c r="B52" s="39" t="s">
        <v>575</v>
      </c>
      <c r="C52" s="64">
        <v>22.195989592768289</v>
      </c>
      <c r="D52" s="64">
        <v>19.807183537941206</v>
      </c>
      <c r="E52" s="64">
        <v>13.437034058402329</v>
      </c>
      <c r="F52" s="64">
        <v>22.494590349621671</v>
      </c>
      <c r="G52" s="64">
        <f t="shared" si="1"/>
        <v>25.531365331982258</v>
      </c>
      <c r="H52" s="64">
        <f t="shared" ref="H52:I52" si="3">+H7/$T52*100000</f>
        <v>13.709449088768682</v>
      </c>
      <c r="I52" s="64">
        <f t="shared" si="3"/>
        <v>15.696325768300376</v>
      </c>
      <c r="J52" s="65"/>
      <c r="K52" s="65"/>
      <c r="L52" s="65"/>
      <c r="M52" s="65"/>
      <c r="N52" s="65"/>
      <c r="O52" s="65"/>
      <c r="P52" s="65"/>
      <c r="Q52" s="65"/>
      <c r="R52" s="65"/>
      <c r="S52" s="65">
        <v>1004686</v>
      </c>
      <c r="T52" s="65">
        <v>1006605</v>
      </c>
      <c r="U52" s="65"/>
      <c r="V52" s="65"/>
    </row>
    <row r="53" spans="1:22" ht="15" thickBot="1" x14ac:dyDescent="0.25">
      <c r="A53" s="65"/>
      <c r="B53" s="39" t="s">
        <v>53</v>
      </c>
      <c r="C53" s="64">
        <v>19.121937621689888</v>
      </c>
      <c r="D53" s="64">
        <v>20.056787905416947</v>
      </c>
      <c r="E53" s="64">
        <v>15.127577318492444</v>
      </c>
      <c r="F53" s="64">
        <v>19.206924011119622</v>
      </c>
      <c r="G53" s="64">
        <f t="shared" si="1"/>
        <v>12.844672278545421</v>
      </c>
      <c r="H53" s="64">
        <f t="shared" ref="H53:I53" si="4">+H8/$T53*100000</f>
        <v>16.408032975174148</v>
      </c>
      <c r="I53" s="64">
        <f t="shared" si="4"/>
        <v>16.739508388814031</v>
      </c>
      <c r="J53" s="65"/>
      <c r="K53" s="65"/>
      <c r="L53" s="65"/>
      <c r="M53" s="65"/>
      <c r="N53" s="65"/>
      <c r="O53" s="65"/>
      <c r="P53" s="65"/>
      <c r="Q53" s="65"/>
      <c r="R53" s="65"/>
      <c r="S53" s="65">
        <v>1176659</v>
      </c>
      <c r="T53" s="65">
        <v>1206726</v>
      </c>
      <c r="U53" s="65"/>
      <c r="V53" s="65"/>
    </row>
    <row r="54" spans="1:22" ht="15" thickBot="1" x14ac:dyDescent="0.25">
      <c r="A54" s="65"/>
      <c r="B54" s="39" t="s">
        <v>14</v>
      </c>
      <c r="C54" s="64">
        <v>21.444633583765633</v>
      </c>
      <c r="D54" s="64">
        <v>23.878392855584856</v>
      </c>
      <c r="E54" s="64">
        <v>16.34751510882348</v>
      </c>
      <c r="F54" s="64">
        <v>26.955031935054446</v>
      </c>
      <c r="G54" s="64">
        <f t="shared" si="1"/>
        <v>21.78133348758012</v>
      </c>
      <c r="H54" s="64">
        <f t="shared" ref="H54:I54" si="5">+H9/$T54*100000</f>
        <v>23.362965587300668</v>
      </c>
      <c r="I54" s="64">
        <f t="shared" si="5"/>
        <v>19.024774685210023</v>
      </c>
      <c r="J54" s="65"/>
      <c r="K54" s="65"/>
      <c r="L54" s="65"/>
      <c r="M54" s="65"/>
      <c r="N54" s="65"/>
      <c r="O54" s="65"/>
      <c r="P54" s="65"/>
      <c r="Q54" s="65"/>
      <c r="R54" s="65"/>
      <c r="S54" s="65">
        <v>2177701</v>
      </c>
      <c r="T54" s="65">
        <v>2212904</v>
      </c>
      <c r="U54" s="65"/>
      <c r="V54" s="65"/>
    </row>
    <row r="55" spans="1:22" ht="15" thickBot="1" x14ac:dyDescent="0.25">
      <c r="A55" s="65"/>
      <c r="B55" s="39" t="s">
        <v>15</v>
      </c>
      <c r="C55" s="64">
        <v>12.470063306924132</v>
      </c>
      <c r="D55" s="64">
        <v>13.836645587134996</v>
      </c>
      <c r="E55" s="64">
        <v>8.8827848213706133</v>
      </c>
      <c r="F55" s="64">
        <v>10.932658241686909</v>
      </c>
      <c r="G55" s="64">
        <f t="shared" si="1"/>
        <v>15.122449361034036</v>
      </c>
      <c r="H55" s="64">
        <f t="shared" ref="H55:I55" si="6">+H10/$T55*100000</f>
        <v>11.044485488395644</v>
      </c>
      <c r="I55" s="64">
        <f t="shared" si="6"/>
        <v>9.8550793588761127</v>
      </c>
      <c r="J55" s="65"/>
      <c r="K55" s="65"/>
      <c r="L55" s="65"/>
      <c r="M55" s="65"/>
      <c r="N55" s="65"/>
      <c r="O55" s="65"/>
      <c r="P55" s="65"/>
      <c r="Q55" s="65"/>
      <c r="R55" s="65"/>
      <c r="S55" s="65">
        <v>585402</v>
      </c>
      <c r="T55" s="65">
        <v>588529</v>
      </c>
      <c r="U55" s="65"/>
      <c r="V55" s="65"/>
    </row>
    <row r="56" spans="1:22" ht="15" thickBot="1" x14ac:dyDescent="0.25">
      <c r="A56" s="65"/>
      <c r="B56" s="39" t="s">
        <v>576</v>
      </c>
      <c r="C56" s="64">
        <v>13.444938970935331</v>
      </c>
      <c r="D56" s="64">
        <v>16.226650482163329</v>
      </c>
      <c r="E56" s="64">
        <v>11.843347494773754</v>
      </c>
      <c r="F56" s="64">
        <v>15.720884752849146</v>
      </c>
      <c r="G56" s="64">
        <f t="shared" si="1"/>
        <v>14.312330303400415</v>
      </c>
      <c r="H56" s="64">
        <f t="shared" ref="H56:I56" si="7">+H11/$T56*100000</f>
        <v>15.571479596954704</v>
      </c>
      <c r="I56" s="64">
        <f t="shared" si="7"/>
        <v>12.171776504358126</v>
      </c>
      <c r="J56" s="65"/>
      <c r="K56" s="65"/>
      <c r="L56" s="65"/>
      <c r="M56" s="65"/>
      <c r="N56" s="65"/>
      <c r="O56" s="65"/>
      <c r="P56" s="65"/>
      <c r="Q56" s="65"/>
      <c r="R56" s="65"/>
      <c r="S56" s="65">
        <v>2372640</v>
      </c>
      <c r="T56" s="65">
        <v>2382561</v>
      </c>
      <c r="U56" s="65"/>
      <c r="V56" s="65"/>
    </row>
    <row r="57" spans="1:22" ht="15" thickBot="1" x14ac:dyDescent="0.25">
      <c r="A57" s="65"/>
      <c r="B57" s="39" t="s">
        <v>577</v>
      </c>
      <c r="C57" s="64">
        <v>16.363678866698354</v>
      </c>
      <c r="D57" s="64">
        <v>17.58121449666103</v>
      </c>
      <c r="E57" s="64">
        <v>12.759773402008836</v>
      </c>
      <c r="F57" s="64">
        <v>15.876664614713286</v>
      </c>
      <c r="G57" s="64">
        <f t="shared" si="1"/>
        <v>14.803244217482728</v>
      </c>
      <c r="H57" s="64">
        <f t="shared" ref="H57:I57" si="8">+H12/$T57*100000</f>
        <v>17.350555722439168</v>
      </c>
      <c r="I57" s="64">
        <f t="shared" si="8"/>
        <v>13.121057374586963</v>
      </c>
      <c r="J57" s="65"/>
      <c r="K57" s="65"/>
      <c r="L57" s="65"/>
      <c r="M57" s="65"/>
      <c r="N57" s="65"/>
      <c r="O57" s="65"/>
      <c r="P57" s="65"/>
      <c r="Q57" s="65"/>
      <c r="R57" s="65"/>
      <c r="S57" s="65">
        <v>2053328</v>
      </c>
      <c r="T57" s="65">
        <v>2080625</v>
      </c>
      <c r="U57" s="65"/>
      <c r="V57" s="65"/>
    </row>
    <row r="58" spans="1:22" ht="15" thickBot="1" x14ac:dyDescent="0.25">
      <c r="A58" s="65"/>
      <c r="B58" s="39" t="s">
        <v>23</v>
      </c>
      <c r="C58" s="64">
        <v>15.335039821697761</v>
      </c>
      <c r="D58" s="64">
        <v>14.590745001899876</v>
      </c>
      <c r="E58" s="64">
        <v>11.575067714787766</v>
      </c>
      <c r="F58" s="64">
        <v>14.205764922694074</v>
      </c>
      <c r="G58" s="64">
        <f t="shared" si="1"/>
        <v>14.242208182851217</v>
      </c>
      <c r="H58" s="64">
        <f t="shared" ref="H58:I58" si="9">+H13/$T58*100000</f>
        <v>14.406784810741941</v>
      </c>
      <c r="I58" s="64">
        <f t="shared" si="9"/>
        <v>11.381106805673994</v>
      </c>
      <c r="J58" s="65"/>
      <c r="K58" s="65"/>
      <c r="L58" s="65"/>
      <c r="M58" s="65"/>
      <c r="N58" s="65"/>
      <c r="O58" s="65"/>
      <c r="P58" s="65"/>
      <c r="Q58" s="65"/>
      <c r="R58" s="65"/>
      <c r="S58" s="65">
        <v>7792611</v>
      </c>
      <c r="T58" s="65">
        <v>7899056</v>
      </c>
      <c r="U58" s="65"/>
      <c r="V58" s="65"/>
    </row>
    <row r="59" spans="1:22" ht="15" thickBot="1" x14ac:dyDescent="0.25">
      <c r="A59" s="65"/>
      <c r="B59" s="39" t="s">
        <v>578</v>
      </c>
      <c r="C59" s="64">
        <v>19.733356453660839</v>
      </c>
      <c r="D59" s="64">
        <v>19.242964891691141</v>
      </c>
      <c r="E59" s="64">
        <v>15.39829504584867</v>
      </c>
      <c r="F59" s="64">
        <v>21.851848001369959</v>
      </c>
      <c r="G59" s="64">
        <f t="shared" si="1"/>
        <v>20.907316200065576</v>
      </c>
      <c r="H59" s="64">
        <f t="shared" ref="H59:I59" si="10">+H14/$T59*100000</f>
        <v>20.830662428479638</v>
      </c>
      <c r="I59" s="64">
        <f t="shared" si="10"/>
        <v>14.468399386846482</v>
      </c>
      <c r="J59" s="65"/>
      <c r="K59" s="65"/>
      <c r="L59" s="65"/>
      <c r="M59" s="65"/>
      <c r="N59" s="65"/>
      <c r="O59" s="65"/>
      <c r="P59" s="65"/>
      <c r="Q59" s="65"/>
      <c r="R59" s="65"/>
      <c r="S59" s="65">
        <v>5097967</v>
      </c>
      <c r="T59" s="65">
        <v>5218269</v>
      </c>
      <c r="U59" s="65"/>
      <c r="V59" s="65"/>
    </row>
    <row r="60" spans="1:22" ht="15" thickBot="1" x14ac:dyDescent="0.25">
      <c r="A60" s="65"/>
      <c r="B60" s="39" t="s">
        <v>24</v>
      </c>
      <c r="C60" s="64">
        <v>16.591200406531815</v>
      </c>
      <c r="D60" s="64">
        <v>18.39253073638384</v>
      </c>
      <c r="E60" s="64">
        <v>12.32489173056649</v>
      </c>
      <c r="F60" s="64">
        <v>17.065234703861293</v>
      </c>
      <c r="G60" s="64">
        <f t="shared" si="1"/>
        <v>16.598612356007038</v>
      </c>
      <c r="H60" s="64">
        <f t="shared" ref="H60:I60" si="11">+H15/$T60*100000</f>
        <v>20.582279321448727</v>
      </c>
      <c r="I60" s="64">
        <f t="shared" si="11"/>
        <v>13.563437525194322</v>
      </c>
      <c r="J60" s="65"/>
      <c r="K60" s="65"/>
      <c r="L60" s="65"/>
      <c r="M60" s="65"/>
      <c r="N60" s="65"/>
      <c r="O60" s="65"/>
      <c r="P60" s="65"/>
      <c r="Q60" s="65"/>
      <c r="R60" s="65"/>
      <c r="S60" s="65">
        <v>1054776</v>
      </c>
      <c r="T60" s="65">
        <v>1054305</v>
      </c>
      <c r="U60" s="65"/>
      <c r="V60" s="65"/>
    </row>
    <row r="61" spans="1:22" ht="15" thickBot="1" x14ac:dyDescent="0.25">
      <c r="A61" s="65"/>
      <c r="B61" s="39" t="s">
        <v>16</v>
      </c>
      <c r="C61" s="64">
        <v>17.654947250734448</v>
      </c>
      <c r="D61" s="64">
        <v>16.688571190694244</v>
      </c>
      <c r="E61" s="64">
        <v>11.856690890493239</v>
      </c>
      <c r="F61" s="64">
        <v>16.800076120698883</v>
      </c>
      <c r="G61" s="64">
        <f t="shared" si="1"/>
        <v>14.668209545003993</v>
      </c>
      <c r="H61" s="64">
        <f t="shared" ref="H61:I61" si="12">+H16/$T61*100000</f>
        <v>20.150267657783264</v>
      </c>
      <c r="I61" s="64">
        <f t="shared" si="12"/>
        <v>12.297589820558903</v>
      </c>
      <c r="J61" s="65"/>
      <c r="K61" s="65"/>
      <c r="L61" s="65"/>
      <c r="M61" s="65"/>
      <c r="N61" s="65"/>
      <c r="O61" s="65"/>
      <c r="P61" s="65"/>
      <c r="Q61" s="65"/>
      <c r="R61" s="65"/>
      <c r="S61" s="65">
        <v>2690464</v>
      </c>
      <c r="T61" s="65">
        <v>2699716</v>
      </c>
      <c r="U61" s="65"/>
      <c r="V61" s="65"/>
    </row>
    <row r="62" spans="1:22" ht="15" thickBot="1" x14ac:dyDescent="0.25">
      <c r="A62" s="65"/>
      <c r="B62" s="39" t="s">
        <v>579</v>
      </c>
      <c r="C62" s="64">
        <v>17.065817168212071</v>
      </c>
      <c r="D62" s="64">
        <v>17.76207880615128</v>
      </c>
      <c r="E62" s="64">
        <v>13.199342966039023</v>
      </c>
      <c r="F62" s="64">
        <v>18.191687050837171</v>
      </c>
      <c r="G62" s="64">
        <f t="shared" si="1"/>
        <v>14.834377677415359</v>
      </c>
      <c r="H62" s="64">
        <f t="shared" ref="H62:I62" si="13">+H17/$T62*100000</f>
        <v>15.097191455164845</v>
      </c>
      <c r="I62" s="64">
        <f t="shared" si="13"/>
        <v>12.439852146808946</v>
      </c>
      <c r="J62" s="65"/>
      <c r="K62" s="65"/>
      <c r="L62" s="65"/>
      <c r="M62" s="65"/>
      <c r="N62" s="65"/>
      <c r="O62" s="65"/>
      <c r="P62" s="65"/>
      <c r="Q62" s="65"/>
      <c r="R62" s="65"/>
      <c r="S62" s="65">
        <v>6750336</v>
      </c>
      <c r="T62" s="65">
        <v>6848956</v>
      </c>
      <c r="U62" s="65"/>
      <c r="V62" s="65"/>
    </row>
    <row r="63" spans="1:22" ht="15" thickBot="1" x14ac:dyDescent="0.25">
      <c r="A63" s="65"/>
      <c r="B63" s="39" t="s">
        <v>580</v>
      </c>
      <c r="C63" s="64">
        <v>19.779643026402887</v>
      </c>
      <c r="D63" s="64">
        <v>18.017100578505598</v>
      </c>
      <c r="E63" s="64">
        <v>14.426736332788904</v>
      </c>
      <c r="F63" s="64">
        <v>19.5185256267144</v>
      </c>
      <c r="G63" s="64">
        <f t="shared" si="1"/>
        <v>16.616366734806654</v>
      </c>
      <c r="H63" s="64">
        <f t="shared" ref="H63:I63" si="14">+H18/$T63*100000</f>
        <v>14.040185845689342</v>
      </c>
      <c r="I63" s="64">
        <f t="shared" si="14"/>
        <v>15.843512468071458</v>
      </c>
      <c r="J63" s="65"/>
      <c r="K63" s="65"/>
      <c r="L63" s="65"/>
      <c r="M63" s="65"/>
      <c r="N63" s="65"/>
      <c r="O63" s="65"/>
      <c r="P63" s="65"/>
      <c r="Q63" s="65"/>
      <c r="R63" s="65"/>
      <c r="S63" s="65">
        <v>1531878</v>
      </c>
      <c r="T63" s="65">
        <v>1552686</v>
      </c>
      <c r="U63" s="65"/>
      <c r="V63" s="65"/>
    </row>
    <row r="64" spans="1:22" ht="15" thickBot="1" x14ac:dyDescent="0.25">
      <c r="A64" s="65"/>
      <c r="B64" s="39" t="s">
        <v>581</v>
      </c>
      <c r="C64" s="64">
        <v>9.0345526465969108</v>
      </c>
      <c r="D64" s="64">
        <v>10.540311421029729</v>
      </c>
      <c r="E64" s="64">
        <v>4.9690039556283008</v>
      </c>
      <c r="F64" s="64">
        <v>13.401253092452082</v>
      </c>
      <c r="G64" s="64">
        <f t="shared" si="1"/>
        <v>16.215412079738172</v>
      </c>
      <c r="H64" s="64">
        <f t="shared" ref="H64:I64" si="15">+H19/$T64*100000</f>
        <v>9.520975900029752</v>
      </c>
      <c r="I64" s="64">
        <f t="shared" si="15"/>
        <v>6.8432014281463855</v>
      </c>
      <c r="J64" s="65"/>
      <c r="K64" s="65"/>
      <c r="L64" s="65"/>
      <c r="M64" s="65"/>
      <c r="N64" s="65"/>
      <c r="O64" s="65"/>
      <c r="P64" s="65"/>
      <c r="Q64" s="65"/>
      <c r="R64" s="65"/>
      <c r="S64" s="65">
        <v>664117</v>
      </c>
      <c r="T64" s="65">
        <v>672200</v>
      </c>
      <c r="U64" s="65"/>
      <c r="V64" s="65"/>
    </row>
    <row r="65" spans="1:25" ht="15" thickBot="1" x14ac:dyDescent="0.25">
      <c r="A65" s="65"/>
      <c r="B65" s="39" t="s">
        <v>582</v>
      </c>
      <c r="C65" s="64">
        <v>15.035047056980112</v>
      </c>
      <c r="D65" s="64">
        <v>12.680160168537444</v>
      </c>
      <c r="E65" s="64">
        <v>11.276285292735084</v>
      </c>
      <c r="F65" s="64">
        <v>14.310466475920828</v>
      </c>
      <c r="G65" s="64">
        <f t="shared" si="1"/>
        <v>12.568082745734172</v>
      </c>
      <c r="H65" s="64">
        <f t="shared" ref="H65:I65" si="16">+H20/$T65*100000</f>
        <v>14.955567998508048</v>
      </c>
      <c r="I65" s="64">
        <f t="shared" si="16"/>
        <v>9.6850816857808137</v>
      </c>
      <c r="J65" s="65"/>
      <c r="K65" s="65"/>
      <c r="L65" s="65"/>
      <c r="M65" s="65"/>
      <c r="N65" s="65"/>
      <c r="O65" s="65"/>
      <c r="P65" s="65"/>
      <c r="Q65" s="65"/>
      <c r="R65" s="65"/>
      <c r="S65" s="65">
        <v>2208174</v>
      </c>
      <c r="T65" s="65">
        <v>2219909</v>
      </c>
      <c r="U65" s="65"/>
      <c r="V65" s="65"/>
    </row>
    <row r="66" spans="1:25" ht="15" thickBot="1" x14ac:dyDescent="0.25">
      <c r="A66" s="65"/>
      <c r="B66" s="39" t="s">
        <v>17</v>
      </c>
      <c r="C66" s="64">
        <v>16.5680917309592</v>
      </c>
      <c r="D66" s="64">
        <v>16.5680917309592</v>
      </c>
      <c r="E66" s="64">
        <v>11.879009165593388</v>
      </c>
      <c r="F66" s="64">
        <v>12.191614669951109</v>
      </c>
      <c r="G66" s="64">
        <f t="shared" si="1"/>
        <v>8.3782500628368748</v>
      </c>
      <c r="H66" s="64">
        <f t="shared" ref="H66:I66" si="17">+H21/$T66*100000</f>
        <v>19.549250146619375</v>
      </c>
      <c r="I66" s="64">
        <f t="shared" si="17"/>
        <v>10.860694525899653</v>
      </c>
      <c r="J66" s="65"/>
      <c r="K66" s="65"/>
      <c r="L66" s="65"/>
      <c r="M66" s="65"/>
      <c r="N66" s="65"/>
      <c r="O66" s="65"/>
      <c r="P66" s="65"/>
      <c r="Q66" s="65"/>
      <c r="R66" s="65"/>
      <c r="S66" s="65">
        <v>319892</v>
      </c>
      <c r="T66" s="65">
        <v>322263</v>
      </c>
      <c r="U66" s="65"/>
      <c r="V66" s="65"/>
    </row>
    <row r="67" spans="1:25" ht="15" thickBot="1" x14ac:dyDescent="0.25">
      <c r="A67" s="65"/>
      <c r="B67" s="40" t="s">
        <v>25</v>
      </c>
      <c r="C67" s="66">
        <v>17.941916048346705</v>
      </c>
      <c r="D67" s="66">
        <v>17.904001691822842</v>
      </c>
      <c r="E67" s="66">
        <v>13.446958447129061</v>
      </c>
      <c r="F67" s="66">
        <v>18.630693525196829</v>
      </c>
      <c r="G67" s="66">
        <f t="shared" si="1"/>
        <v>16.847768561223244</v>
      </c>
      <c r="H67" s="66">
        <f t="shared" ref="H67:I67" si="18">+H22/$T67*100000</f>
        <v>17.209817681842342</v>
      </c>
      <c r="I67" s="66">
        <f t="shared" si="18"/>
        <v>13.612214638449114</v>
      </c>
      <c r="J67" s="65"/>
      <c r="K67" s="65"/>
      <c r="L67" s="65"/>
      <c r="M67" s="65"/>
      <c r="N67" s="65"/>
      <c r="O67" s="65"/>
      <c r="P67" s="65"/>
      <c r="Q67" s="65"/>
      <c r="R67" s="65"/>
      <c r="S67" s="65">
        <v>47475420</v>
      </c>
      <c r="T67" s="65">
        <v>48059777</v>
      </c>
      <c r="U67" s="65"/>
      <c r="V67" s="65"/>
    </row>
    <row r="68" spans="1:25" ht="13.5" thickBot="1" x14ac:dyDescent="0.25">
      <c r="A68" s="65"/>
      <c r="B68" s="65"/>
      <c r="C68" s="64"/>
      <c r="D68" s="64"/>
      <c r="E68" s="64"/>
      <c r="F68" s="64"/>
      <c r="G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2024-03-14T06:49:18Z</dcterms:modified>
</cp:coreProperties>
</file>